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ntratacoes\Compras Contratações\2024\EDITAIS\[RL 034-2024] Audiovisual X Seminário\"/>
    </mc:Choice>
  </mc:AlternateContent>
  <xr:revisionPtr revIDLastSave="0" documentId="13_ncr:1_{2E8A628B-8290-4DBB-A8F9-7740C3EBC986}" xr6:coauthVersionLast="47" xr6:coauthVersionMax="47" xr10:uidLastSave="{00000000-0000-0000-0000-000000000000}"/>
  <bookViews>
    <workbookView xWindow="7095" yWindow="0" windowWidth="19590" windowHeight="15600" xr2:uid="{A8361D15-CE13-4015-BBB4-D4EAF6B268B3}"/>
  </bookViews>
  <sheets>
    <sheet name="PropostaComercial_PE0062024" sheetId="1" r:id="rId1"/>
  </sheets>
  <definedNames>
    <definedName name="_Hlk131176032" localSheetId="0">PropostaComercial_PE0062024!#REF!</definedName>
    <definedName name="_xlnm.Print_Area" localSheetId="0">PropostaComercial_PE0062024!$A$1:$H$174</definedName>
    <definedName name="OLE_LINK1" localSheetId="0">PropostaComercial_PE0062024!#REF!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H104" i="1"/>
  <c r="H122" i="1"/>
  <c r="H134" i="1"/>
  <c r="H149" i="1"/>
  <c r="H160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7" i="1"/>
  <c r="H68" i="1"/>
  <c r="H69" i="1"/>
  <c r="H70" i="1"/>
  <c r="H71" i="1"/>
  <c r="H72" i="1"/>
  <c r="H73" i="1"/>
  <c r="H75" i="1"/>
  <c r="H76" i="1"/>
  <c r="H78" i="1"/>
  <c r="H79" i="1"/>
  <c r="H80" i="1"/>
  <c r="H81" i="1"/>
  <c r="H82" i="1"/>
  <c r="H83" i="1"/>
  <c r="H84" i="1"/>
  <c r="H89" i="1"/>
  <c r="H91" i="1"/>
  <c r="H93" i="1"/>
  <c r="H95" i="1"/>
  <c r="H96" i="1"/>
  <c r="H97" i="1"/>
  <c r="H98" i="1"/>
  <c r="H99" i="1"/>
  <c r="H100" i="1"/>
  <c r="H102" i="1"/>
  <c r="H103" i="1"/>
  <c r="H108" i="1"/>
  <c r="H109" i="1"/>
  <c r="H110" i="1"/>
  <c r="H111" i="1"/>
  <c r="H113" i="1"/>
  <c r="H114" i="1"/>
  <c r="H115" i="1"/>
  <c r="H117" i="1"/>
  <c r="H118" i="1"/>
  <c r="H120" i="1"/>
  <c r="H121" i="1"/>
  <c r="H126" i="1"/>
  <c r="H127" i="1"/>
  <c r="H128" i="1"/>
  <c r="H129" i="1"/>
  <c r="H130" i="1"/>
  <c r="H133" i="1"/>
  <c r="H138" i="1"/>
  <c r="H139" i="1"/>
  <c r="H140" i="1"/>
  <c r="H141" i="1"/>
  <c r="H142" i="1"/>
  <c r="H143" i="1"/>
  <c r="H144" i="1"/>
  <c r="H145" i="1"/>
  <c r="H147" i="1"/>
  <c r="H148" i="1"/>
  <c r="H153" i="1"/>
  <c r="H154" i="1"/>
  <c r="H155" i="1"/>
  <c r="H156" i="1"/>
  <c r="H157" i="1"/>
  <c r="H159" i="1"/>
  <c r="D162" i="1" l="1"/>
</calcChain>
</file>

<file path=xl/sharedStrings.xml><?xml version="1.0" encoding="utf-8"?>
<sst xmlns="http://schemas.openxmlformats.org/spreadsheetml/2006/main" count="510" uniqueCount="255">
  <si>
    <t xml:space="preserve">ESPAÇO A – PLENÁRIA (MONUMENTAL 1+2) </t>
  </si>
  <si>
    <t>PALCO</t>
  </si>
  <si>
    <t>Item</t>
  </si>
  <si>
    <t>Descrição do Material e/ou Serviço</t>
  </si>
  <si>
    <t>Valor Unitário</t>
  </si>
  <si>
    <t>A.1</t>
  </si>
  <si>
    <t>Unidade</t>
  </si>
  <si>
    <t xml:space="preserve">Palco de 18m x 4m x 1m (LxPxA) revestido com carpetes novos e saias laterais, contendo 02 escadas laterais com guarda corpo e 01 rampa de acesso. Acabamento em tecido preto (lycra) nas partes inferiores e laterais do palco. </t>
  </si>
  <si>
    <t>A.2</t>
  </si>
  <si>
    <t>Púlpito digital</t>
  </si>
  <si>
    <t>A.3</t>
  </si>
  <si>
    <t>Metro</t>
  </si>
  <si>
    <t>Estrutura de Q30 envelopado de malha preta para instalação das lonas laterais do palco</t>
  </si>
  <si>
    <t>A.4</t>
  </si>
  <si>
    <t>Estrutura de Q30 envelopado de malha preta em fly para fixação de iluminação e painéis de led delay aéreos</t>
  </si>
  <si>
    <t>A.5</t>
  </si>
  <si>
    <t>LED E EQUIPAMENTOS DE VÍDEO</t>
  </si>
  <si>
    <t>A.6</t>
  </si>
  <si>
    <t>m²</t>
  </si>
  <si>
    <t xml:space="preserve">Painel em LED 3mm. Medida do painel: 12m x 5m (LxA). Incluso palco de 1m de altura próprio para o painel, processadora 4K, notebook (mínimo i7), mapeamento, placas de audio, interface, grides para sustentação e fechamento de malha atras. </t>
  </si>
  <si>
    <t>A.7</t>
  </si>
  <si>
    <t>A.8</t>
  </si>
  <si>
    <t>A.9</t>
  </si>
  <si>
    <t>Notebook (para cronômetro)</t>
  </si>
  <si>
    <t>A.10</t>
  </si>
  <si>
    <t>MacBook Pro com Módulo 8 ou similar para apresentação de vídeos.</t>
  </si>
  <si>
    <t>A.11</t>
  </si>
  <si>
    <t>A.12</t>
  </si>
  <si>
    <t>Cue Light</t>
  </si>
  <si>
    <t>A.13</t>
  </si>
  <si>
    <t>Distribuidor SDI - Referência: TV One.</t>
  </si>
  <si>
    <t>A.14</t>
  </si>
  <si>
    <t>Switcher vídeo - Referência: Krammer.</t>
  </si>
  <si>
    <t>ILUMINAÇÃO</t>
  </si>
  <si>
    <t>A.15</t>
  </si>
  <si>
    <t>Refletor Par Led para iluminação 18 x 18 w RGBWA.</t>
  </si>
  <si>
    <t>A.16</t>
  </si>
  <si>
    <t>Refletor Par led Cob 200W</t>
  </si>
  <si>
    <t>A.17</t>
  </si>
  <si>
    <t>Refletor Elipsoidal 36º com íris. Fonte Luminosa: 1x lâmpada HPL 750W</t>
  </si>
  <si>
    <t>A.18</t>
  </si>
  <si>
    <t>Refletor Fresnel 1.000W</t>
  </si>
  <si>
    <t>A.19</t>
  </si>
  <si>
    <t xml:space="preserve">Refletor Mini Brutt para 6 lâmpadas </t>
  </si>
  <si>
    <t>A.20</t>
  </si>
  <si>
    <t>Ribalta de LED para iluminação RGBWA</t>
  </si>
  <si>
    <t>A.21</t>
  </si>
  <si>
    <t>Moving Ligth para palco e plateia</t>
  </si>
  <si>
    <t>A.22</t>
  </si>
  <si>
    <t>Multivias 12 vias</t>
  </si>
  <si>
    <t>A.23</t>
  </si>
  <si>
    <t>Dimer demultiplexados com 12 canais de 4kw por canal</t>
  </si>
  <si>
    <t>A.24</t>
  </si>
  <si>
    <t>Rack dimmer DMX de 24 canais</t>
  </si>
  <si>
    <t>A.25</t>
  </si>
  <si>
    <t>Mesa de comando. Referência: Grand MA Light 2.</t>
  </si>
  <si>
    <t>SONORIZAÇÃO</t>
  </si>
  <si>
    <t>A.26</t>
  </si>
  <si>
    <t>Mesa de som. Referência: CL5 da Yamaha.</t>
  </si>
  <si>
    <t>A.27</t>
  </si>
  <si>
    <t>Monitor de Palco. Referência: SM 400 EAW.</t>
  </si>
  <si>
    <t>A.28</t>
  </si>
  <si>
    <t>Sistema de intercomunicação entre as mesas de PA e de Monitor contendo 1 unidade master, 1 unidade escrava, luzes de alerta e headsets (com headphone circunaural e microfone acoplado) nas duas unidades. Referência: HPL.</t>
  </si>
  <si>
    <t>A.29</t>
  </si>
  <si>
    <t>Canais isoladores tipo "pressbox" para os meios de comunicação que se conectam à mesa de PA. Transformador isolador obrigatório em todos os canais que podem estar juntos ou separados em várias unidades.</t>
  </si>
  <si>
    <t>A.30</t>
  </si>
  <si>
    <t>A.31</t>
  </si>
  <si>
    <t>Caixa de sub woofer com 3 falantes de 18”, 2000w RMS ativa e alto amplificada com software para ajustes individuas via cabos de rede. Referência: D&amp;B.</t>
  </si>
  <si>
    <t>A.32</t>
  </si>
  <si>
    <t>Microfone gooseneck (para púlpito). Referência: Shure UHF.</t>
  </si>
  <si>
    <t>A.33</t>
  </si>
  <si>
    <t>Microfone de mão sem fio. Referência: Shure UR4.</t>
  </si>
  <si>
    <t>A.34</t>
  </si>
  <si>
    <t>Microfone headseat sem fio UHF.</t>
  </si>
  <si>
    <t>A.35</t>
  </si>
  <si>
    <t>Stage Monitors e um sub – monitor.</t>
  </si>
  <si>
    <t>A.36</t>
  </si>
  <si>
    <t>Multicabo Splitado 56 vias, mínimo 50 mts</t>
  </si>
  <si>
    <t>A.37</t>
  </si>
  <si>
    <t>Multicabo para atender aos canais da mesa e mais 12 canais para auxiliares, com splitter, de 60 metros ou mais.</t>
  </si>
  <si>
    <t>A.38</t>
  </si>
  <si>
    <t>Sistema de Antena direcional. Referência: Shure.</t>
  </si>
  <si>
    <t>SISTEMA DE TRANSMISSÃO SIMULTÂNEA</t>
  </si>
  <si>
    <t>A.39</t>
  </si>
  <si>
    <t>A.40</t>
  </si>
  <si>
    <t>Praticável pantográfico de 2x1m com acabamento em saia preta</t>
  </si>
  <si>
    <t>A.41</t>
  </si>
  <si>
    <t>Monitor de retorno.</t>
  </si>
  <si>
    <t>A.42</t>
  </si>
  <si>
    <t>Gravador de mídia digital para gravação na integra e back-up.</t>
  </si>
  <si>
    <t>A.43</t>
  </si>
  <si>
    <t>Refletor de iluminação para captação da filmagem, cabos e acessórios.</t>
  </si>
  <si>
    <t>A.44</t>
  </si>
  <si>
    <t>Distribuidor de vídeo. Referência: TV One.</t>
  </si>
  <si>
    <t>A.45</t>
  </si>
  <si>
    <t>Mesa de Corte Digital</t>
  </si>
  <si>
    <t>GERADOR DE ENERGIA</t>
  </si>
  <si>
    <t>A.46</t>
  </si>
  <si>
    <t>Gerador silenciado 200KWA com capacidade de 15h de uso diário.</t>
  </si>
  <si>
    <t>A.47</t>
  </si>
  <si>
    <t>Gerador silenciado 200KWA (stand by).</t>
  </si>
  <si>
    <t>EQUIPE TÉCNICA</t>
  </si>
  <si>
    <t>A.48</t>
  </si>
  <si>
    <t>Técnico</t>
  </si>
  <si>
    <t>Técnico operador de áudio e vídeo em tempo integral</t>
  </si>
  <si>
    <t>A.49</t>
  </si>
  <si>
    <t>Técnico operador de iluminação em tempo integral</t>
  </si>
  <si>
    <t>A.50</t>
  </si>
  <si>
    <t>Técnico operador de som em tempo integral</t>
  </si>
  <si>
    <t>A.51</t>
  </si>
  <si>
    <t>Técnico operador de mesa de corte em tempo integral</t>
  </si>
  <si>
    <t>A.52</t>
  </si>
  <si>
    <t>Técnico operador de gerador em tempo integral</t>
  </si>
  <si>
    <t>A.53</t>
  </si>
  <si>
    <t>VJ em tempo integral</t>
  </si>
  <si>
    <t>A.54</t>
  </si>
  <si>
    <t>Câmera man em tempo integral</t>
  </si>
  <si>
    <t>ESPAÇO B – ALIMENTAÇÃO (MONUMENTAL 3)</t>
  </si>
  <si>
    <t>B.1</t>
  </si>
  <si>
    <t xml:space="preserve">Palco de 4m x 3m x 0,50m (LxPxA) revestido com carpetes novos e saias laterais, contendo 01 escada lateral. </t>
  </si>
  <si>
    <t>LED</t>
  </si>
  <si>
    <t>B.2</t>
  </si>
  <si>
    <t xml:space="preserve">Painel em LED 3mm. Medida do painel: 4,00m x 3,00m (LxA). Incluso palco de 1m de altura próprio para o painel, processadora 4K, notebook, mapeamento, grides para sustentação e fechamento de malha atras. </t>
  </si>
  <si>
    <t>B.3</t>
  </si>
  <si>
    <t>B.4</t>
  </si>
  <si>
    <t>Mesa de som. Referência: SL9 da Yamaha.</t>
  </si>
  <si>
    <t>B.5</t>
  </si>
  <si>
    <t>B.6</t>
  </si>
  <si>
    <t>Tripé Girafa</t>
  </si>
  <si>
    <t>B.7</t>
  </si>
  <si>
    <t>Microfone de mão sem fio com rack e antena. Referência: Shure.</t>
  </si>
  <si>
    <t>B.8</t>
  </si>
  <si>
    <t>Notebook para música ambiente.</t>
  </si>
  <si>
    <t>B.9</t>
  </si>
  <si>
    <t>Monitor de Palco (referência: SM 400 EAW).</t>
  </si>
  <si>
    <t>B.10</t>
  </si>
  <si>
    <t>Técnico / Operador de iluminação durante a programação de almoço e jantar</t>
  </si>
  <si>
    <t>B.11</t>
  </si>
  <si>
    <t>Técnico / Operador de Áudio e Vídeo durante a programação de almoço e jantar</t>
  </si>
  <si>
    <t>ESPAÇO C – CREDENCIAMENTO, SECRETARIA | (FOYER 2)</t>
  </si>
  <si>
    <t>C.1</t>
  </si>
  <si>
    <t>Refletor Par Led para iluminação 18 x 18 w RGBWA</t>
  </si>
  <si>
    <t>C.2</t>
  </si>
  <si>
    <t>C.3</t>
  </si>
  <si>
    <t>Setlight de led 500w</t>
  </si>
  <si>
    <t>C.4</t>
  </si>
  <si>
    <t>COB 200w</t>
  </si>
  <si>
    <t>C.5</t>
  </si>
  <si>
    <t>Caixa de som amplificada com pedestais</t>
  </si>
  <si>
    <t>C.6</t>
  </si>
  <si>
    <t>Mesa de som com 16 canais</t>
  </si>
  <si>
    <t>C.7</t>
  </si>
  <si>
    <t>Microfone para voz UHF</t>
  </si>
  <si>
    <t>C.8</t>
  </si>
  <si>
    <t>C.9</t>
  </si>
  <si>
    <t>C.10</t>
  </si>
  <si>
    <t>Técnico em painel de Led em tempo integral</t>
  </si>
  <si>
    <t>C.11</t>
  </si>
  <si>
    <t>Técnico em Iluminação em tempo integral</t>
  </si>
  <si>
    <t>ESPAÇO D – SALA DE APOIO (PAINEIRAS 3)</t>
  </si>
  <si>
    <t>D.1</t>
  </si>
  <si>
    <t>Notebook com, no mínimo, as seguintes especificações: Intel® Core i7-5500U, Memória de 8GB, Tela de 15.6" HD 1366 x 768, Placa de Rede, com mouse e mousepad.</t>
  </si>
  <si>
    <t>D.2</t>
  </si>
  <si>
    <t>Impressora laser P/B semelhante ou superior à marca HP 1020 ou 1010 (18 ppm), incluindo 01 tonner.</t>
  </si>
  <si>
    <t>D.3</t>
  </si>
  <si>
    <t>Impressora Multifuncional Colorida wi-fi, devidamente instalada e compartilhada entre os computadores, incluindo 01 Jogo de cartuchos, cabos de rede, cabos de energia e filtros de linha. Modelo semelhante ou superior à EPSON L3150.</t>
  </si>
  <si>
    <t>D.4</t>
  </si>
  <si>
    <t>Régua de Energia de, no mínimo, 10 metros.</t>
  </si>
  <si>
    <t>D.5</t>
  </si>
  <si>
    <t>Hub de 8 portas – semelhante ou superior a marca D-Link</t>
  </si>
  <si>
    <t>Obs.: O CBC levará outros notebooks que serão conectados nas impressoras dessa sala.</t>
  </si>
  <si>
    <t>D.6</t>
  </si>
  <si>
    <t>Técnico de Informática em tempo integral</t>
  </si>
  <si>
    <t>ESPAÇO E - SALA DE REUNIÕES (PAINEIRAS 1+2)</t>
  </si>
  <si>
    <t>PROJEÇÃO E SONORIZAÇÃO</t>
  </si>
  <si>
    <t>E.1</t>
  </si>
  <si>
    <t xml:space="preserve">Painel em LED 3mm. Medida do painel: 4m x 2,50m (LxA) sob palco de 1m de altura, incluso processadora 4K, notebook, mapeamento, placas de audio, interface, grides para sustentação e fechamento de malha atras. </t>
  </si>
  <si>
    <t>E.3</t>
  </si>
  <si>
    <t>E.4</t>
  </si>
  <si>
    <t>MacBook Pro com Modulo 8 ou similar para apresentação de vídeos</t>
  </si>
  <si>
    <t>E.5</t>
  </si>
  <si>
    <t>Apresentador de slides sem fio com laser</t>
  </si>
  <si>
    <t>E.6</t>
  </si>
  <si>
    <t>Mesa de Som com 12 canais. Referência: Yamaha 01V</t>
  </si>
  <si>
    <t>E.7</t>
  </si>
  <si>
    <t>Caixa de som ativa (referência: QSC) com tripé (referência: vector)</t>
  </si>
  <si>
    <t>E.8</t>
  </si>
  <si>
    <t>Microfone de mão sem fio com rack e antena. Referência: SHURE.</t>
  </si>
  <si>
    <t>E.9</t>
  </si>
  <si>
    <t>Gravação de audio com entrega em HD externo</t>
  </si>
  <si>
    <t>E.10</t>
  </si>
  <si>
    <t>Técnico de Som (conforme programação)</t>
  </si>
  <si>
    <t>E.11</t>
  </si>
  <si>
    <t>Técnico de Painel de Led (conforme programação)</t>
  </si>
  <si>
    <t xml:space="preserve"> </t>
  </si>
  <si>
    <t>ESPAÇO F - ÁREAS COMUNS</t>
  </si>
  <si>
    <t>F.1</t>
  </si>
  <si>
    <t>Totem</t>
  </si>
  <si>
    <t>Painel em LED 2,5m x 2m (AxL) sob palco de 50cm de altura, incluso processadora 4K e notebook. Estrutura tipo caixote de 3,20x2,5m (AxL) em marcenaria revestida em napa, de modo que todos os equipamentos acessórios fiquem ocultos dento da estrutura, com porta.</t>
  </si>
  <si>
    <t>F.2</t>
  </si>
  <si>
    <t>Smart Tv 50 polegadas em tripé de chão para sinalização e comunicação, com tripé de chão e/ou suporte de parede.</t>
  </si>
  <si>
    <t>F.3</t>
  </si>
  <si>
    <t>Refletor Par Led para iluminação 18 x 18 w RGBW para cênica da entrada principal do prédio.</t>
  </si>
  <si>
    <t>F.4</t>
  </si>
  <si>
    <t>Ribalta de LED para iluminação RGBWA (para iluminação do backdrop)</t>
  </si>
  <si>
    <t>F.5</t>
  </si>
  <si>
    <t>F.6</t>
  </si>
  <si>
    <t>Técnico de Painel de Led</t>
  </si>
  <si>
    <t>Unidade de Medida</t>
  </si>
  <si>
    <t>Quantidade</t>
  </si>
  <si>
    <t>Diárias</t>
  </si>
  <si>
    <t>RAZÃO SOCIAL:</t>
  </si>
  <si>
    <t>CNPJ:</t>
  </si>
  <si>
    <t>ENDEREÇO:</t>
  </si>
  <si>
    <t>TELEFONE:</t>
  </si>
  <si>
    <t>E-MAIL:</t>
  </si>
  <si>
    <t>PROPOSTA COMERCIAL</t>
  </si>
  <si>
    <t>Observações:</t>
  </si>
  <si>
    <t>__________________________________________</t>
  </si>
  <si>
    <t>assinatura</t>
  </si>
  <si>
    <t>Nome:</t>
  </si>
  <si>
    <t>Cargo/Função:</t>
  </si>
  <si>
    <t xml:space="preserve">End.: Av. Monsenhor Luis Fernandes de Abreu, nº 311, Jardim do Lago (continuação) | CEP 13051-093 | Campinas/SP </t>
  </si>
  <si>
    <r>
      <rPr>
        <b/>
        <sz val="10"/>
        <color rgb="FF000000"/>
        <rFont val="Arial Narrow"/>
        <family val="2"/>
      </rPr>
      <t xml:space="preserve">Utilização: </t>
    </r>
    <r>
      <rPr>
        <sz val="10"/>
        <color rgb="FF000000"/>
        <rFont val="Arial Narrow"/>
        <family val="2"/>
      </rPr>
      <t>24/06/2024 (8h às 22h) | 25/06/2024 (8h às 22h) | 26/06/2024 (8h às 12h)</t>
    </r>
  </si>
  <si>
    <t>Valor Total "ESPAÇO A":</t>
  </si>
  <si>
    <t>Valor Total "ESPAÇO B":</t>
  </si>
  <si>
    <t>Valor Total "ESPAÇO C":</t>
  </si>
  <si>
    <t>Valor Total "ESPAÇO D":</t>
  </si>
  <si>
    <t>Valor Total "ESPAÇO E":</t>
  </si>
  <si>
    <t>Valor Total "ESPAÇO F":</t>
  </si>
  <si>
    <r>
      <rPr>
        <u/>
        <sz val="10"/>
        <color rgb="FF000000"/>
        <rFont val="Arial Narrow"/>
        <family val="2"/>
      </rPr>
      <t>Espaços</t>
    </r>
    <r>
      <rPr>
        <sz val="10"/>
        <color rgb="FF000000"/>
        <rFont val="Arial Narrow"/>
        <family val="2"/>
      </rPr>
      <t xml:space="preserve">: </t>
    </r>
    <r>
      <rPr>
        <sz val="10"/>
        <color theme="1"/>
        <rFont val="Arial Narrow"/>
        <family val="2"/>
      </rPr>
      <t>Salão Monumental 1, 2 e 3 | Foyer 2 | Paineiras 1, 2 e 3 | Áreas Comuns</t>
    </r>
  </si>
  <si>
    <t>INFORMÁTICA E ACESSÓRIOS DIVERSOS</t>
  </si>
  <si>
    <t xml:space="preserve">Impressora Multifuncional Colorida wi-fi semelhante ou superior à EPSON L3150, devidamente instalada e compartilhada entre os computadores, incluindo 01 Jogo de cartuchos, cabos de rede, cabos de energia e filtros de linha. </t>
  </si>
  <si>
    <t>COMUNICAÇÃO SINALIZAÇÃO E
ILUMINAÇÃO</t>
  </si>
  <si>
    <r>
      <rPr>
        <b/>
        <u/>
        <sz val="11"/>
        <color rgb="FF000000"/>
        <rFont val="Arial Narrow"/>
        <family val="2"/>
      </rPr>
      <t>LOCAL DO EVENTO</t>
    </r>
    <r>
      <rPr>
        <b/>
        <sz val="11"/>
        <color rgb="FF000000"/>
        <rFont val="Arial Narrow"/>
        <family val="2"/>
      </rPr>
      <t>: R</t>
    </r>
    <r>
      <rPr>
        <b/>
        <sz val="11"/>
        <color theme="1"/>
        <rFont val="Arial Narrow"/>
        <family val="2"/>
      </rPr>
      <t>OYAL PALM HALL</t>
    </r>
  </si>
  <si>
    <r>
      <rPr>
        <b/>
        <u/>
        <sz val="11"/>
        <color rgb="FF000000"/>
        <rFont val="Arial Narrow"/>
        <family val="2"/>
      </rPr>
      <t>DATA DO EVENTO</t>
    </r>
    <r>
      <rPr>
        <b/>
        <sz val="11"/>
        <color rgb="FF000000"/>
        <rFont val="Arial Narrow"/>
        <family val="2"/>
      </rPr>
      <t xml:space="preserve">: </t>
    </r>
    <r>
      <rPr>
        <b/>
        <sz val="11"/>
        <color theme="1"/>
        <rFont val="Arial Narrow"/>
        <family val="2"/>
      </rPr>
      <t xml:space="preserve"> 24 a 26 de junho de 2024</t>
    </r>
  </si>
  <si>
    <r>
      <t xml:space="preserve">Valor Total 
</t>
    </r>
    <r>
      <rPr>
        <sz val="10"/>
        <color rgb="FF000000"/>
        <rFont val="Arial Narrow"/>
        <family val="2"/>
      </rPr>
      <t>(Por 3 diárias)</t>
    </r>
  </si>
  <si>
    <r>
      <t>Caixa de som ativa de 15 polegadas (referência: Q</t>
    </r>
    <r>
      <rPr>
        <sz val="10"/>
        <rFont val="Arial Narrow"/>
        <family val="2"/>
      </rPr>
      <t>SC) com tripé (referência: vector).</t>
    </r>
  </si>
  <si>
    <r>
      <t xml:space="preserve">INFORMÁTICA E ACESSÓRIOS DIVERSOS
</t>
    </r>
    <r>
      <rPr>
        <sz val="10"/>
        <color rgb="FF000000"/>
        <rFont val="Arial Narrow"/>
        <family val="2"/>
      </rPr>
      <t>(Secretaria)</t>
    </r>
  </si>
  <si>
    <r>
      <rPr>
        <b/>
        <sz val="10"/>
        <color rgb="FF000000"/>
        <rFont val="Arial Narrow"/>
        <family val="2"/>
      </rPr>
      <t>Montagem:</t>
    </r>
    <r>
      <rPr>
        <sz val="10"/>
        <color rgb="FF000000"/>
        <rFont val="Arial Narrow"/>
        <family val="2"/>
      </rPr>
      <t xml:space="preserve"> 23/06/2024 (8h às 22h) |</t>
    </r>
    <r>
      <rPr>
        <b/>
        <sz val="10"/>
        <color rgb="FF000000"/>
        <rFont val="Arial Narrow"/>
        <family val="2"/>
      </rPr>
      <t xml:space="preserve"> Desmontagem: </t>
    </r>
    <r>
      <rPr>
        <sz val="10"/>
        <color rgb="FF000000"/>
        <rFont val="Arial Narrow"/>
        <family val="2"/>
      </rPr>
      <t>26/06/2024 (13h às 22h)</t>
    </r>
  </si>
  <si>
    <r>
      <t xml:space="preserve">Ao 
Comitê Brasileiro de Clubes – CBC 
CNPJ: 00.172.849/0001-42
</t>
    </r>
    <r>
      <rPr>
        <b/>
        <u/>
        <sz val="11"/>
        <color rgb="FF000000"/>
        <rFont val="Arial Narrow"/>
        <family val="2"/>
      </rPr>
      <t>Ref. Pregão Eletrônico n° 006/2024</t>
    </r>
  </si>
  <si>
    <t>[cidade],         de                       de 2024.</t>
  </si>
  <si>
    <r>
      <t xml:space="preserve">Apresentamos proposta de preços para </t>
    </r>
    <r>
      <rPr>
        <b/>
        <u/>
        <sz val="11"/>
        <color rgb="FF000000"/>
        <rFont val="Arial Narrow"/>
        <family val="2"/>
      </rPr>
      <t>prestação de serviços e disponibilização de equipamentos de audiovisual, iluminação, sonorização, transmissão simultânea e informática para o evento denominado “X SEMINÁRIO NACIONAL DE FORMAÇÃO ESPORTIVA”</t>
    </r>
    <r>
      <rPr>
        <sz val="11"/>
        <color rgb="FF000000"/>
        <rFont val="Arial Narrow"/>
        <family val="2"/>
      </rPr>
      <t>, conforme condições e exigências estabelecidas no Edital do CBC e seus anexos.</t>
    </r>
  </si>
  <si>
    <t>O VALOR GLOBAL da presente proposta de preços é de R$ _____,_____ (___________reais e _________centavos) e é composto pelo quadro abaixo:</t>
  </si>
  <si>
    <t>LOTE ÚNICO</t>
  </si>
  <si>
    <t>Talha de 1T com 8m de corrente</t>
  </si>
  <si>
    <t>Painel em LED 3mm para delay (suspenso). Medidas: 2 painéis de 4 x 3m (LxA). Incluso processadora 4K, notebook (mínimo i7), mapeamento, placas de áudio, interface, grides para sustentação nos pontos aéreos e fechamento de malha atras.</t>
  </si>
  <si>
    <r>
      <t>SmartTv 50 polegadas com dog ho</t>
    </r>
    <r>
      <rPr>
        <sz val="8"/>
        <color theme="1"/>
        <rFont val="Arial Narrow"/>
        <family val="2"/>
      </rPr>
      <t>use (p/ retorno de palco e cronômetro).</t>
    </r>
  </si>
  <si>
    <t>Adaptadores para Macbook</t>
  </si>
  <si>
    <t>Filmadora profissional UHD 4k (2 fixas e 1 móvel) com tripé hidráulico.</t>
  </si>
  <si>
    <t>VALOR GLOBAL DO LOTE:</t>
  </si>
  <si>
    <r>
      <t>3) Prazo de validade desta proposta:</t>
    </r>
    <r>
      <rPr>
        <sz val="10"/>
        <color rgb="FF000000"/>
        <rFont val="Arial Narrow"/>
        <family val="2"/>
      </rPr>
      <t xml:space="preserve"> 60 (sessenta) dias corridos. </t>
    </r>
  </si>
  <si>
    <r>
      <t xml:space="preserve">2) Prazo e Condição de Pagamento: </t>
    </r>
    <r>
      <rPr>
        <sz val="10"/>
        <color rgb="FF000000"/>
        <rFont val="Arial Narrow"/>
        <family val="2"/>
      </rPr>
      <t>conforme Termo de Referência.</t>
    </r>
  </si>
  <si>
    <r>
      <t xml:space="preserve">1) </t>
    </r>
    <r>
      <rPr>
        <sz val="10"/>
        <color rgb="FF000000"/>
        <rFont val="Arial Narrow"/>
        <family val="2"/>
      </rPr>
      <t xml:space="preserve">Os preços ora ofertados incluem todos os custos e despesas necessários ao cumprimento integral do objeto do </t>
    </r>
    <r>
      <rPr>
        <b/>
        <sz val="10"/>
        <color rgb="FF000000"/>
        <rFont val="Arial Narrow"/>
        <family val="2"/>
      </rPr>
      <t>Termo de Referência - Anexo I do Edital do Pregão Eletrônico 006/2024</t>
    </r>
    <r>
      <rPr>
        <sz val="10"/>
        <color rgb="FF000000"/>
        <rFont val="Arial Narrow"/>
        <family val="2"/>
      </rPr>
      <t xml:space="preserve">, inclusive as taxas decorrentes das obrigações contidas no MANUAL DE MONTAGEM / EVENTOS do ROYAL PALM HALL (mencionado no subitem 5.8.1 do TR), cujo teor declaramos pleno conhecimento, de modo que nenhuma outra remuneração será devida a esta Proponente. </t>
    </r>
  </si>
  <si>
    <t>Caixa acústica tipo LineArray (longo alcance) com sistema Fly. Ref.: Vertec.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</si>
</sst>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1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000000"/>
      <name val="Arial Narrow"/>
      <family val="2"/>
    </font>
    <font>
      <b/>
      <sz val="16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6" fillId="6" borderId="4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justify" vertical="center" wrapText="1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0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20" fillId="2" borderId="0" xfId="0" applyNumberFormat="1" applyFont="1" applyFill="1" applyAlignment="1">
      <alignment horizontal="center" vertical="center"/>
    </xf>
    <xf numFmtId="164" fontId="20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 wrapText="1"/>
    </xf>
    <xf numFmtId="0" fontId="12" fillId="0" borderId="0" xfId="0" applyFont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6410-FF92-42AB-8338-8A4446D32BAF}">
  <sheetPr>
    <pageSetUpPr fitToPage="1"/>
  </sheetPr>
  <dimension ref="A1:H174"/>
  <sheetViews>
    <sheetView showGridLines="0" tabSelected="1" view="pageLayout" topLeftCell="B1" zoomScaleNormal="115" zoomScaleSheetLayoutView="100" workbookViewId="0">
      <selection activeCell="H86" sqref="H86"/>
    </sheetView>
  </sheetViews>
  <sheetFormatPr defaultRowHeight="16.5" x14ac:dyDescent="0.25"/>
  <cols>
    <col min="1" max="1" width="13.140625" style="3" customWidth="1"/>
    <col min="2" max="2" width="4.42578125" style="3" customWidth="1"/>
    <col min="3" max="3" width="56.42578125" style="3" customWidth="1"/>
    <col min="4" max="4" width="9.42578125" style="3" customWidth="1"/>
    <col min="5" max="5" width="10" style="6" customWidth="1"/>
    <col min="6" max="6" width="7.28515625" style="3" customWidth="1"/>
    <col min="7" max="8" width="13.28515625" style="3" customWidth="1"/>
    <col min="9" max="16384" width="9.140625" style="3"/>
  </cols>
  <sheetData>
    <row r="1" spans="1:8" s="4" customFormat="1" ht="16.5" customHeight="1" x14ac:dyDescent="0.25">
      <c r="A1" s="58" t="s">
        <v>211</v>
      </c>
      <c r="B1" s="59"/>
      <c r="C1" s="7"/>
      <c r="D1" s="7"/>
      <c r="E1" s="62" t="s">
        <v>212</v>
      </c>
      <c r="F1" s="63"/>
      <c r="G1" s="60"/>
      <c r="H1" s="61"/>
    </row>
    <row r="2" spans="1:8" s="4" customFormat="1" ht="16.5" customHeight="1" x14ac:dyDescent="0.25">
      <c r="A2" s="58" t="s">
        <v>213</v>
      </c>
      <c r="B2" s="59"/>
      <c r="C2" s="7"/>
      <c r="D2" s="7"/>
      <c r="E2" s="62" t="s">
        <v>214</v>
      </c>
      <c r="F2" s="63"/>
      <c r="G2" s="60"/>
      <c r="H2" s="61"/>
    </row>
    <row r="3" spans="1:8" s="4" customFormat="1" ht="16.5" customHeight="1" x14ac:dyDescent="0.25">
      <c r="A3" s="58" t="s">
        <v>215</v>
      </c>
      <c r="B3" s="59"/>
      <c r="C3" s="1"/>
      <c r="D3" s="2"/>
      <c r="E3" s="2"/>
      <c r="F3" s="5"/>
      <c r="G3" s="2"/>
      <c r="H3" s="2"/>
    </row>
    <row r="4" spans="1:8" s="4" customFormat="1" ht="12" customHeight="1" x14ac:dyDescent="0.25">
      <c r="A4" s="2"/>
      <c r="B4" s="2"/>
      <c r="C4" s="2"/>
      <c r="D4" s="2"/>
      <c r="E4" s="2"/>
      <c r="F4" s="2"/>
      <c r="G4" s="2"/>
      <c r="H4" s="2"/>
    </row>
    <row r="5" spans="1:8" ht="32.25" customHeight="1" x14ac:dyDescent="0.25">
      <c r="A5" s="53" t="s">
        <v>216</v>
      </c>
      <c r="B5" s="53"/>
      <c r="C5" s="53"/>
      <c r="D5" s="53"/>
      <c r="E5" s="53"/>
      <c r="F5" s="53"/>
      <c r="G5" s="53"/>
      <c r="H5" s="53"/>
    </row>
    <row r="6" spans="1:8" ht="27" customHeight="1" x14ac:dyDescent="0.25">
      <c r="A6" s="36" t="s">
        <v>241</v>
      </c>
      <c r="B6" s="36"/>
      <c r="C6" s="36"/>
      <c r="D6" s="36"/>
      <c r="E6" s="36"/>
      <c r="F6" s="36"/>
      <c r="G6" s="36"/>
      <c r="H6" s="36"/>
    </row>
    <row r="7" spans="1:8" ht="72.75" customHeight="1" x14ac:dyDescent="0.25">
      <c r="A7" s="54" t="s">
        <v>240</v>
      </c>
      <c r="B7" s="55"/>
      <c r="C7" s="55"/>
      <c r="D7" s="55"/>
      <c r="E7" s="55"/>
      <c r="F7" s="55"/>
      <c r="G7" s="55"/>
      <c r="H7" s="55"/>
    </row>
    <row r="8" spans="1:8" ht="11.25" customHeight="1" x14ac:dyDescent="0.25">
      <c r="A8" s="55"/>
      <c r="B8" s="55"/>
      <c r="C8" s="55"/>
      <c r="D8" s="55"/>
      <c r="E8" s="55"/>
      <c r="F8" s="55"/>
      <c r="G8" s="55"/>
      <c r="H8" s="55"/>
    </row>
    <row r="9" spans="1:8" ht="53.25" customHeight="1" x14ac:dyDescent="0.25">
      <c r="A9" s="56" t="s">
        <v>242</v>
      </c>
      <c r="B9" s="56"/>
      <c r="C9" s="56"/>
      <c r="D9" s="56"/>
      <c r="E9" s="56"/>
      <c r="F9" s="56"/>
      <c r="G9" s="56"/>
      <c r="H9" s="56"/>
    </row>
    <row r="10" spans="1:8" ht="9.75" customHeight="1" x14ac:dyDescent="0.25">
      <c r="B10" s="12"/>
      <c r="C10" s="12"/>
      <c r="D10" s="12"/>
      <c r="E10" s="12"/>
      <c r="F10" s="12"/>
      <c r="G10" s="12"/>
      <c r="H10" s="12"/>
    </row>
    <row r="11" spans="1:8" ht="15" customHeight="1" x14ac:dyDescent="0.25">
      <c r="B11" s="10" t="s">
        <v>235</v>
      </c>
      <c r="C11" s="11"/>
      <c r="D11" s="11"/>
      <c r="E11" s="11"/>
      <c r="F11" s="11"/>
      <c r="G11" s="11"/>
      <c r="H11" s="11"/>
    </row>
    <row r="12" spans="1:8" ht="15" customHeight="1" x14ac:dyDescent="0.25">
      <c r="B12" s="8" t="s">
        <v>223</v>
      </c>
      <c r="C12" s="8"/>
      <c r="D12" s="8"/>
      <c r="E12" s="11"/>
      <c r="F12" s="11"/>
      <c r="G12" s="11"/>
      <c r="H12" s="11"/>
    </row>
    <row r="13" spans="1:8" ht="15" customHeight="1" x14ac:dyDescent="0.25">
      <c r="B13" s="8" t="s">
        <v>239</v>
      </c>
      <c r="C13" s="8"/>
      <c r="D13" s="8"/>
      <c r="E13" s="11"/>
      <c r="F13" s="11"/>
      <c r="G13" s="11"/>
      <c r="H13" s="11"/>
    </row>
    <row r="14" spans="1:8" ht="9" customHeight="1" x14ac:dyDescent="0.25">
      <c r="B14" s="8"/>
      <c r="C14" s="8"/>
      <c r="D14" s="8"/>
      <c r="E14" s="11"/>
      <c r="F14" s="11"/>
      <c r="G14" s="11"/>
      <c r="H14" s="11"/>
    </row>
    <row r="15" spans="1:8" ht="15" customHeight="1" x14ac:dyDescent="0.25">
      <c r="B15" s="10" t="s">
        <v>234</v>
      </c>
      <c r="C15" s="11"/>
      <c r="D15" s="11"/>
      <c r="E15" s="11"/>
      <c r="F15" s="11"/>
      <c r="G15" s="11"/>
      <c r="H15" s="11"/>
    </row>
    <row r="16" spans="1:8" ht="15" customHeight="1" x14ac:dyDescent="0.25">
      <c r="B16" s="8" t="s">
        <v>222</v>
      </c>
      <c r="C16" s="8"/>
      <c r="D16" s="8"/>
      <c r="E16" s="8"/>
      <c r="F16" s="8"/>
      <c r="G16" s="8"/>
      <c r="H16" s="11"/>
    </row>
    <row r="17" spans="1:8" ht="15" customHeight="1" x14ac:dyDescent="0.25">
      <c r="B17" s="8" t="s">
        <v>230</v>
      </c>
      <c r="C17" s="8"/>
      <c r="D17" s="8"/>
      <c r="E17" s="8"/>
      <c r="F17" s="8"/>
      <c r="G17" s="8"/>
      <c r="H17" s="11"/>
    </row>
    <row r="18" spans="1:8" ht="11.25" customHeight="1" x14ac:dyDescent="0.25">
      <c r="B18" s="12"/>
      <c r="C18" s="12"/>
      <c r="D18" s="12"/>
      <c r="E18" s="12"/>
      <c r="F18" s="12"/>
      <c r="G18" s="12"/>
      <c r="H18" s="12"/>
    </row>
    <row r="19" spans="1:8" ht="36.75" customHeight="1" x14ac:dyDescent="0.25">
      <c r="A19" s="57" t="s">
        <v>243</v>
      </c>
      <c r="B19" s="57"/>
      <c r="C19" s="57"/>
      <c r="D19" s="57"/>
      <c r="E19" s="57"/>
      <c r="F19" s="57"/>
      <c r="G19" s="57"/>
      <c r="H19" s="57"/>
    </row>
    <row r="20" spans="1:8" ht="6.75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ht="24.75" customHeight="1" x14ac:dyDescent="0.25">
      <c r="A21" s="37" t="s">
        <v>244</v>
      </c>
      <c r="B21" s="37"/>
      <c r="C21" s="37"/>
      <c r="D21" s="37"/>
      <c r="E21" s="37"/>
      <c r="F21" s="37"/>
      <c r="G21" s="37"/>
      <c r="H21" s="37"/>
    </row>
    <row r="22" spans="1:8" ht="6" customHeight="1" x14ac:dyDescent="0.25">
      <c r="E22" s="3"/>
    </row>
    <row r="23" spans="1:8" ht="24.75" customHeight="1" x14ac:dyDescent="0.25">
      <c r="A23" s="64" t="s">
        <v>0</v>
      </c>
      <c r="B23" s="64"/>
      <c r="C23" s="64"/>
      <c r="D23" s="64"/>
      <c r="E23" s="64"/>
      <c r="F23" s="64"/>
      <c r="G23" s="64"/>
      <c r="H23" s="64"/>
    </row>
    <row r="24" spans="1:8" ht="25.5" x14ac:dyDescent="0.25">
      <c r="A24" s="42" t="s">
        <v>1</v>
      </c>
      <c r="B24" s="13" t="s">
        <v>2</v>
      </c>
      <c r="C24" s="13" t="s">
        <v>3</v>
      </c>
      <c r="D24" s="13" t="s">
        <v>208</v>
      </c>
      <c r="E24" s="14" t="s">
        <v>209</v>
      </c>
      <c r="F24" s="13" t="s">
        <v>210</v>
      </c>
      <c r="G24" s="15" t="s">
        <v>4</v>
      </c>
      <c r="H24" s="13" t="s">
        <v>236</v>
      </c>
    </row>
    <row r="25" spans="1:8" ht="38.25" x14ac:dyDescent="0.25">
      <c r="A25" s="42"/>
      <c r="B25" s="16" t="s">
        <v>5</v>
      </c>
      <c r="C25" s="23" t="s">
        <v>7</v>
      </c>
      <c r="D25" s="16" t="s">
        <v>6</v>
      </c>
      <c r="E25" s="17">
        <v>1</v>
      </c>
      <c r="F25" s="9">
        <v>3</v>
      </c>
      <c r="G25" s="18"/>
      <c r="H25" s="19">
        <f>(G25*E25)*F25</f>
        <v>0</v>
      </c>
    </row>
    <row r="26" spans="1:8" x14ac:dyDescent="0.25">
      <c r="A26" s="42"/>
      <c r="B26" s="16" t="s">
        <v>8</v>
      </c>
      <c r="C26" s="23" t="s">
        <v>9</v>
      </c>
      <c r="D26" s="16" t="s">
        <v>6</v>
      </c>
      <c r="E26" s="17">
        <v>1</v>
      </c>
      <c r="F26" s="9">
        <v>3</v>
      </c>
      <c r="G26" s="18"/>
      <c r="H26" s="19">
        <f t="shared" ref="H26:H51" si="0">(G26*E26)*F26</f>
        <v>0</v>
      </c>
    </row>
    <row r="27" spans="1:8" ht="25.5" x14ac:dyDescent="0.25">
      <c r="A27" s="42"/>
      <c r="B27" s="16" t="s">
        <v>10</v>
      </c>
      <c r="C27" s="23" t="s">
        <v>12</v>
      </c>
      <c r="D27" s="16" t="s">
        <v>11</v>
      </c>
      <c r="E27" s="17">
        <v>24</v>
      </c>
      <c r="F27" s="9">
        <v>3</v>
      </c>
      <c r="G27" s="18"/>
      <c r="H27" s="19">
        <f t="shared" si="0"/>
        <v>0</v>
      </c>
    </row>
    <row r="28" spans="1:8" ht="25.5" x14ac:dyDescent="0.25">
      <c r="A28" s="42"/>
      <c r="B28" s="16" t="s">
        <v>13</v>
      </c>
      <c r="C28" s="23" t="s">
        <v>14</v>
      </c>
      <c r="D28" s="16" t="s">
        <v>11</v>
      </c>
      <c r="E28" s="17">
        <v>24</v>
      </c>
      <c r="F28" s="9">
        <v>3</v>
      </c>
      <c r="G28" s="18"/>
      <c r="H28" s="19">
        <f t="shared" si="0"/>
        <v>0</v>
      </c>
    </row>
    <row r="29" spans="1:8" x14ac:dyDescent="0.25">
      <c r="A29" s="42"/>
      <c r="B29" s="16" t="s">
        <v>15</v>
      </c>
      <c r="C29" s="23" t="s">
        <v>245</v>
      </c>
      <c r="D29" s="16" t="s">
        <v>6</v>
      </c>
      <c r="E29" s="17">
        <v>12</v>
      </c>
      <c r="F29" s="9">
        <v>3</v>
      </c>
      <c r="G29" s="18"/>
      <c r="H29" s="19">
        <f t="shared" si="0"/>
        <v>0</v>
      </c>
    </row>
    <row r="30" spans="1:8" ht="25.5" x14ac:dyDescent="0.25">
      <c r="A30" s="42" t="s">
        <v>16</v>
      </c>
      <c r="B30" s="21" t="s">
        <v>2</v>
      </c>
      <c r="C30" s="21" t="s">
        <v>3</v>
      </c>
      <c r="D30" s="21" t="s">
        <v>208</v>
      </c>
      <c r="E30" s="14" t="s">
        <v>209</v>
      </c>
      <c r="F30" s="13" t="s">
        <v>210</v>
      </c>
      <c r="G30" s="22" t="s">
        <v>4</v>
      </c>
      <c r="H30" s="21" t="s">
        <v>236</v>
      </c>
    </row>
    <row r="31" spans="1:8" ht="45" customHeight="1" x14ac:dyDescent="0.25">
      <c r="A31" s="42"/>
      <c r="B31" s="16" t="s">
        <v>17</v>
      </c>
      <c r="C31" s="23" t="s">
        <v>19</v>
      </c>
      <c r="D31" s="17" t="s">
        <v>18</v>
      </c>
      <c r="E31" s="17">
        <v>60</v>
      </c>
      <c r="F31" s="9">
        <v>3</v>
      </c>
      <c r="G31" s="24"/>
      <c r="H31" s="19">
        <f t="shared" si="0"/>
        <v>0</v>
      </c>
    </row>
    <row r="32" spans="1:8" ht="43.5" customHeight="1" x14ac:dyDescent="0.25">
      <c r="A32" s="42"/>
      <c r="B32" s="16" t="s">
        <v>20</v>
      </c>
      <c r="C32" s="23" t="s">
        <v>246</v>
      </c>
      <c r="D32" s="17" t="s">
        <v>18</v>
      </c>
      <c r="E32" s="17">
        <v>24</v>
      </c>
      <c r="F32" s="9">
        <v>3</v>
      </c>
      <c r="G32" s="24"/>
      <c r="H32" s="19">
        <f t="shared" si="0"/>
        <v>0</v>
      </c>
    </row>
    <row r="33" spans="1:8" x14ac:dyDescent="0.25">
      <c r="A33" s="42"/>
      <c r="B33" s="16" t="s">
        <v>21</v>
      </c>
      <c r="C33" s="23" t="s">
        <v>247</v>
      </c>
      <c r="D33" s="9" t="s">
        <v>6</v>
      </c>
      <c r="E33" s="17">
        <v>3</v>
      </c>
      <c r="F33" s="9">
        <v>3</v>
      </c>
      <c r="G33" s="18"/>
      <c r="H33" s="19">
        <f t="shared" si="0"/>
        <v>0</v>
      </c>
    </row>
    <row r="34" spans="1:8" x14ac:dyDescent="0.25">
      <c r="A34" s="42"/>
      <c r="B34" s="16" t="s">
        <v>22</v>
      </c>
      <c r="C34" s="23" t="s">
        <v>23</v>
      </c>
      <c r="D34" s="9" t="s">
        <v>6</v>
      </c>
      <c r="E34" s="17">
        <v>1</v>
      </c>
      <c r="F34" s="9">
        <v>3</v>
      </c>
      <c r="G34" s="18"/>
      <c r="H34" s="19">
        <f t="shared" si="0"/>
        <v>0</v>
      </c>
    </row>
    <row r="35" spans="1:8" x14ac:dyDescent="0.25">
      <c r="A35" s="42"/>
      <c r="B35" s="16" t="s">
        <v>24</v>
      </c>
      <c r="C35" s="23" t="s">
        <v>25</v>
      </c>
      <c r="D35" s="9" t="s">
        <v>6</v>
      </c>
      <c r="E35" s="17">
        <v>1</v>
      </c>
      <c r="F35" s="9">
        <v>3</v>
      </c>
      <c r="G35" s="18"/>
      <c r="H35" s="19">
        <f t="shared" si="0"/>
        <v>0</v>
      </c>
    </row>
    <row r="36" spans="1:8" x14ac:dyDescent="0.25">
      <c r="A36" s="42"/>
      <c r="B36" s="16" t="s">
        <v>26</v>
      </c>
      <c r="C36" s="23" t="s">
        <v>248</v>
      </c>
      <c r="D36" s="9" t="s">
        <v>6</v>
      </c>
      <c r="E36" s="17">
        <v>1</v>
      </c>
      <c r="F36" s="9">
        <v>3</v>
      </c>
      <c r="G36" s="18"/>
      <c r="H36" s="19">
        <f t="shared" si="0"/>
        <v>0</v>
      </c>
    </row>
    <row r="37" spans="1:8" x14ac:dyDescent="0.25">
      <c r="A37" s="42"/>
      <c r="B37" s="16" t="s">
        <v>27</v>
      </c>
      <c r="C37" s="23" t="s">
        <v>28</v>
      </c>
      <c r="D37" s="9" t="s">
        <v>6</v>
      </c>
      <c r="E37" s="17">
        <v>1</v>
      </c>
      <c r="F37" s="9">
        <v>3</v>
      </c>
      <c r="G37" s="18"/>
      <c r="H37" s="19">
        <f t="shared" si="0"/>
        <v>0</v>
      </c>
    </row>
    <row r="38" spans="1:8" x14ac:dyDescent="0.25">
      <c r="A38" s="42"/>
      <c r="B38" s="16" t="s">
        <v>29</v>
      </c>
      <c r="C38" s="23" t="s">
        <v>30</v>
      </c>
      <c r="D38" s="9" t="s">
        <v>6</v>
      </c>
      <c r="E38" s="17">
        <v>1</v>
      </c>
      <c r="F38" s="9">
        <v>3</v>
      </c>
      <c r="G38" s="18"/>
      <c r="H38" s="19">
        <f t="shared" si="0"/>
        <v>0</v>
      </c>
    </row>
    <row r="39" spans="1:8" x14ac:dyDescent="0.25">
      <c r="A39" s="42"/>
      <c r="B39" s="16" t="s">
        <v>31</v>
      </c>
      <c r="C39" s="23" t="s">
        <v>32</v>
      </c>
      <c r="D39" s="16" t="s">
        <v>6</v>
      </c>
      <c r="E39" s="17">
        <v>1</v>
      </c>
      <c r="F39" s="9">
        <v>3</v>
      </c>
      <c r="G39" s="18"/>
      <c r="H39" s="19">
        <f t="shared" si="0"/>
        <v>0</v>
      </c>
    </row>
    <row r="40" spans="1:8" ht="25.5" x14ac:dyDescent="0.25">
      <c r="A40" s="42" t="s">
        <v>33</v>
      </c>
      <c r="B40" s="21" t="s">
        <v>2</v>
      </c>
      <c r="C40" s="21" t="s">
        <v>3</v>
      </c>
      <c r="D40" s="21" t="s">
        <v>208</v>
      </c>
      <c r="E40" s="14" t="s">
        <v>209</v>
      </c>
      <c r="F40" s="13" t="s">
        <v>210</v>
      </c>
      <c r="G40" s="22" t="s">
        <v>4</v>
      </c>
      <c r="H40" s="21" t="s">
        <v>236</v>
      </c>
    </row>
    <row r="41" spans="1:8" x14ac:dyDescent="0.25">
      <c r="A41" s="42"/>
      <c r="B41" s="16" t="s">
        <v>34</v>
      </c>
      <c r="C41" s="26" t="s">
        <v>35</v>
      </c>
      <c r="D41" s="16" t="s">
        <v>6</v>
      </c>
      <c r="E41" s="17">
        <v>40</v>
      </c>
      <c r="F41" s="9">
        <v>3</v>
      </c>
      <c r="G41" s="18"/>
      <c r="H41" s="19">
        <f t="shared" si="0"/>
        <v>0</v>
      </c>
    </row>
    <row r="42" spans="1:8" x14ac:dyDescent="0.25">
      <c r="A42" s="42"/>
      <c r="B42" s="16" t="s">
        <v>36</v>
      </c>
      <c r="C42" s="26" t="s">
        <v>37</v>
      </c>
      <c r="D42" s="16" t="s">
        <v>6</v>
      </c>
      <c r="E42" s="17">
        <v>12</v>
      </c>
      <c r="F42" s="9">
        <v>3</v>
      </c>
      <c r="G42" s="18"/>
      <c r="H42" s="19">
        <f t="shared" si="0"/>
        <v>0</v>
      </c>
    </row>
    <row r="43" spans="1:8" x14ac:dyDescent="0.25">
      <c r="A43" s="42"/>
      <c r="B43" s="16" t="s">
        <v>38</v>
      </c>
      <c r="C43" s="26" t="s">
        <v>39</v>
      </c>
      <c r="D43" s="16" t="s">
        <v>6</v>
      </c>
      <c r="E43" s="17">
        <v>2</v>
      </c>
      <c r="F43" s="9">
        <v>3</v>
      </c>
      <c r="G43" s="18"/>
      <c r="H43" s="19">
        <f t="shared" si="0"/>
        <v>0</v>
      </c>
    </row>
    <row r="44" spans="1:8" x14ac:dyDescent="0.25">
      <c r="A44" s="42"/>
      <c r="B44" s="16" t="s">
        <v>40</v>
      </c>
      <c r="C44" s="26" t="s">
        <v>41</v>
      </c>
      <c r="D44" s="16" t="s">
        <v>6</v>
      </c>
      <c r="E44" s="17">
        <v>10</v>
      </c>
      <c r="F44" s="9">
        <v>3</v>
      </c>
      <c r="G44" s="18"/>
      <c r="H44" s="19">
        <f t="shared" si="0"/>
        <v>0</v>
      </c>
    </row>
    <row r="45" spans="1:8" x14ac:dyDescent="0.25">
      <c r="A45" s="42"/>
      <c r="B45" s="16" t="s">
        <v>42</v>
      </c>
      <c r="C45" s="26" t="s">
        <v>43</v>
      </c>
      <c r="D45" s="16" t="s">
        <v>6</v>
      </c>
      <c r="E45" s="17">
        <v>8</v>
      </c>
      <c r="F45" s="9">
        <v>3</v>
      </c>
      <c r="G45" s="18"/>
      <c r="H45" s="19">
        <f t="shared" si="0"/>
        <v>0</v>
      </c>
    </row>
    <row r="46" spans="1:8" x14ac:dyDescent="0.25">
      <c r="A46" s="42"/>
      <c r="B46" s="16" t="s">
        <v>44</v>
      </c>
      <c r="C46" s="26" t="s">
        <v>45</v>
      </c>
      <c r="D46" s="16" t="s">
        <v>6</v>
      </c>
      <c r="E46" s="17">
        <v>20</v>
      </c>
      <c r="F46" s="9">
        <v>3</v>
      </c>
      <c r="G46" s="18"/>
      <c r="H46" s="19">
        <f t="shared" si="0"/>
        <v>0</v>
      </c>
    </row>
    <row r="47" spans="1:8" x14ac:dyDescent="0.25">
      <c r="A47" s="42"/>
      <c r="B47" s="16" t="s">
        <v>46</v>
      </c>
      <c r="C47" s="26" t="s">
        <v>47</v>
      </c>
      <c r="D47" s="16" t="s">
        <v>6</v>
      </c>
      <c r="E47" s="17">
        <v>8</v>
      </c>
      <c r="F47" s="9">
        <v>3</v>
      </c>
      <c r="G47" s="18"/>
      <c r="H47" s="19">
        <f t="shared" si="0"/>
        <v>0</v>
      </c>
    </row>
    <row r="48" spans="1:8" x14ac:dyDescent="0.25">
      <c r="A48" s="42"/>
      <c r="B48" s="16" t="s">
        <v>48</v>
      </c>
      <c r="C48" s="26" t="s">
        <v>49</v>
      </c>
      <c r="D48" s="16" t="s">
        <v>6</v>
      </c>
      <c r="E48" s="17">
        <v>1</v>
      </c>
      <c r="F48" s="9">
        <v>3</v>
      </c>
      <c r="G48" s="18"/>
      <c r="H48" s="19">
        <f t="shared" si="0"/>
        <v>0</v>
      </c>
    </row>
    <row r="49" spans="1:8" x14ac:dyDescent="0.25">
      <c r="A49" s="42"/>
      <c r="B49" s="16" t="s">
        <v>50</v>
      </c>
      <c r="C49" s="26" t="s">
        <v>51</v>
      </c>
      <c r="D49" s="16" t="s">
        <v>6</v>
      </c>
      <c r="E49" s="17">
        <v>1</v>
      </c>
      <c r="F49" s="9">
        <v>3</v>
      </c>
      <c r="G49" s="18"/>
      <c r="H49" s="19">
        <f t="shared" si="0"/>
        <v>0</v>
      </c>
    </row>
    <row r="50" spans="1:8" x14ac:dyDescent="0.25">
      <c r="A50" s="42"/>
      <c r="B50" s="16" t="s">
        <v>52</v>
      </c>
      <c r="C50" s="26" t="s">
        <v>53</v>
      </c>
      <c r="D50" s="16" t="s">
        <v>6</v>
      </c>
      <c r="E50" s="17">
        <v>1</v>
      </c>
      <c r="F50" s="9">
        <v>3</v>
      </c>
      <c r="G50" s="18"/>
      <c r="H50" s="19">
        <f t="shared" si="0"/>
        <v>0</v>
      </c>
    </row>
    <row r="51" spans="1:8" x14ac:dyDescent="0.25">
      <c r="A51" s="42"/>
      <c r="B51" s="16" t="s">
        <v>54</v>
      </c>
      <c r="C51" s="26" t="s">
        <v>55</v>
      </c>
      <c r="D51" s="16" t="s">
        <v>6</v>
      </c>
      <c r="E51" s="17">
        <v>1</v>
      </c>
      <c r="F51" s="9">
        <v>3</v>
      </c>
      <c r="G51" s="18"/>
      <c r="H51" s="19">
        <f t="shared" si="0"/>
        <v>0</v>
      </c>
    </row>
    <row r="52" spans="1:8" ht="25.5" x14ac:dyDescent="0.25">
      <c r="A52" s="42" t="s">
        <v>56</v>
      </c>
      <c r="B52" s="21" t="s">
        <v>2</v>
      </c>
      <c r="C52" s="21" t="s">
        <v>3</v>
      </c>
      <c r="D52" s="21" t="s">
        <v>208</v>
      </c>
      <c r="E52" s="14" t="s">
        <v>209</v>
      </c>
      <c r="F52" s="13" t="s">
        <v>210</v>
      </c>
      <c r="G52" s="22" t="s">
        <v>4</v>
      </c>
      <c r="H52" s="21" t="s">
        <v>236</v>
      </c>
    </row>
    <row r="53" spans="1:8" x14ac:dyDescent="0.25">
      <c r="A53" s="42"/>
      <c r="B53" s="16" t="s">
        <v>57</v>
      </c>
      <c r="C53" s="20" t="s">
        <v>58</v>
      </c>
      <c r="D53" s="16" t="s">
        <v>6</v>
      </c>
      <c r="E53" s="17">
        <v>1</v>
      </c>
      <c r="F53" s="9">
        <v>3</v>
      </c>
      <c r="G53" s="18"/>
      <c r="H53" s="19">
        <f t="shared" ref="H53:H76" si="1">(G53*E53)*F53</f>
        <v>0</v>
      </c>
    </row>
    <row r="54" spans="1:8" x14ac:dyDescent="0.25">
      <c r="A54" s="42"/>
      <c r="B54" s="16" t="s">
        <v>59</v>
      </c>
      <c r="C54" s="20" t="s">
        <v>60</v>
      </c>
      <c r="D54" s="16" t="s">
        <v>6</v>
      </c>
      <c r="E54" s="17">
        <v>4</v>
      </c>
      <c r="F54" s="9">
        <v>3</v>
      </c>
      <c r="G54" s="18"/>
      <c r="H54" s="19">
        <f t="shared" si="1"/>
        <v>0</v>
      </c>
    </row>
    <row r="55" spans="1:8" ht="38.25" x14ac:dyDescent="0.25">
      <c r="A55" s="42"/>
      <c r="B55" s="16" t="s">
        <v>61</v>
      </c>
      <c r="C55" s="20" t="s">
        <v>62</v>
      </c>
      <c r="D55" s="16" t="s">
        <v>6</v>
      </c>
      <c r="E55" s="17">
        <v>1</v>
      </c>
      <c r="F55" s="9">
        <v>3</v>
      </c>
      <c r="G55" s="18"/>
      <c r="H55" s="19">
        <f t="shared" si="1"/>
        <v>0</v>
      </c>
    </row>
    <row r="56" spans="1:8" ht="38.25" x14ac:dyDescent="0.25">
      <c r="A56" s="42"/>
      <c r="B56" s="16" t="s">
        <v>63</v>
      </c>
      <c r="C56" s="20" t="s">
        <v>64</v>
      </c>
      <c r="D56" s="16" t="s">
        <v>6</v>
      </c>
      <c r="E56" s="17">
        <v>1</v>
      </c>
      <c r="F56" s="9">
        <v>3</v>
      </c>
      <c r="G56" s="18"/>
      <c r="H56" s="19">
        <f t="shared" si="1"/>
        <v>0</v>
      </c>
    </row>
    <row r="57" spans="1:8" x14ac:dyDescent="0.25">
      <c r="A57" s="42"/>
      <c r="B57" s="16" t="s">
        <v>65</v>
      </c>
      <c r="C57" s="20" t="s">
        <v>254</v>
      </c>
      <c r="D57" s="16" t="s">
        <v>6</v>
      </c>
      <c r="E57" s="17">
        <v>16</v>
      </c>
      <c r="F57" s="9">
        <v>3</v>
      </c>
      <c r="G57" s="18"/>
      <c r="H57" s="19">
        <f t="shared" si="1"/>
        <v>0</v>
      </c>
    </row>
    <row r="58" spans="1:8" ht="25.5" x14ac:dyDescent="0.25">
      <c r="A58" s="42"/>
      <c r="B58" s="16" t="s">
        <v>66</v>
      </c>
      <c r="C58" s="20" t="s">
        <v>67</v>
      </c>
      <c r="D58" s="16" t="s">
        <v>6</v>
      </c>
      <c r="E58" s="17">
        <v>8</v>
      </c>
      <c r="F58" s="9">
        <v>3</v>
      </c>
      <c r="G58" s="18"/>
      <c r="H58" s="19">
        <f t="shared" si="1"/>
        <v>0</v>
      </c>
    </row>
    <row r="59" spans="1:8" x14ac:dyDescent="0.25">
      <c r="A59" s="42"/>
      <c r="B59" s="16" t="s">
        <v>68</v>
      </c>
      <c r="C59" s="20" t="s">
        <v>69</v>
      </c>
      <c r="D59" s="16" t="s">
        <v>6</v>
      </c>
      <c r="E59" s="17">
        <v>2</v>
      </c>
      <c r="F59" s="9">
        <v>3</v>
      </c>
      <c r="G59" s="18"/>
      <c r="H59" s="19">
        <f t="shared" si="1"/>
        <v>0</v>
      </c>
    </row>
    <row r="60" spans="1:8" x14ac:dyDescent="0.25">
      <c r="A60" s="42"/>
      <c r="B60" s="16" t="s">
        <v>70</v>
      </c>
      <c r="C60" s="20" t="s">
        <v>71</v>
      </c>
      <c r="D60" s="16" t="s">
        <v>6</v>
      </c>
      <c r="E60" s="17">
        <v>8</v>
      </c>
      <c r="F60" s="9">
        <v>3</v>
      </c>
      <c r="G60" s="18"/>
      <c r="H60" s="19">
        <f t="shared" si="1"/>
        <v>0</v>
      </c>
    </row>
    <row r="61" spans="1:8" x14ac:dyDescent="0.25">
      <c r="A61" s="42"/>
      <c r="B61" s="16" t="s">
        <v>72</v>
      </c>
      <c r="C61" s="26" t="s">
        <v>73</v>
      </c>
      <c r="D61" s="16" t="s">
        <v>6</v>
      </c>
      <c r="E61" s="17">
        <v>3</v>
      </c>
      <c r="F61" s="9">
        <v>3</v>
      </c>
      <c r="G61" s="18"/>
      <c r="H61" s="19">
        <f t="shared" si="1"/>
        <v>0</v>
      </c>
    </row>
    <row r="62" spans="1:8" x14ac:dyDescent="0.25">
      <c r="A62" s="42"/>
      <c r="B62" s="16" t="s">
        <v>74</v>
      </c>
      <c r="C62" s="26" t="s">
        <v>75</v>
      </c>
      <c r="D62" s="16" t="s">
        <v>6</v>
      </c>
      <c r="E62" s="17">
        <v>1</v>
      </c>
      <c r="F62" s="9">
        <v>3</v>
      </c>
      <c r="G62" s="18"/>
      <c r="H62" s="19">
        <f t="shared" si="1"/>
        <v>0</v>
      </c>
    </row>
    <row r="63" spans="1:8" x14ac:dyDescent="0.25">
      <c r="A63" s="42"/>
      <c r="B63" s="16" t="s">
        <v>76</v>
      </c>
      <c r="C63" s="26" t="s">
        <v>77</v>
      </c>
      <c r="D63" s="9" t="s">
        <v>6</v>
      </c>
      <c r="E63" s="17">
        <v>1</v>
      </c>
      <c r="F63" s="9">
        <v>3</v>
      </c>
      <c r="G63" s="18"/>
      <c r="H63" s="19">
        <f t="shared" si="1"/>
        <v>0</v>
      </c>
    </row>
    <row r="64" spans="1:8" ht="25.5" x14ac:dyDescent="0.25">
      <c r="A64" s="42"/>
      <c r="B64" s="16" t="s">
        <v>78</v>
      </c>
      <c r="C64" s="26" t="s">
        <v>79</v>
      </c>
      <c r="D64" s="9" t="s">
        <v>6</v>
      </c>
      <c r="E64" s="17">
        <v>1</v>
      </c>
      <c r="F64" s="9">
        <v>3</v>
      </c>
      <c r="G64" s="18"/>
      <c r="H64" s="19">
        <f t="shared" si="1"/>
        <v>0</v>
      </c>
    </row>
    <row r="65" spans="1:8" x14ac:dyDescent="0.25">
      <c r="A65" s="42"/>
      <c r="B65" s="16" t="s">
        <v>80</v>
      </c>
      <c r="C65" s="26" t="s">
        <v>81</v>
      </c>
      <c r="D65" s="9" t="s">
        <v>6</v>
      </c>
      <c r="E65" s="17">
        <v>1</v>
      </c>
      <c r="F65" s="9">
        <v>3</v>
      </c>
      <c r="G65" s="18"/>
      <c r="H65" s="19">
        <f t="shared" si="1"/>
        <v>0</v>
      </c>
    </row>
    <row r="66" spans="1:8" ht="25.5" x14ac:dyDescent="0.25">
      <c r="A66" s="42" t="s">
        <v>82</v>
      </c>
      <c r="B66" s="21" t="s">
        <v>2</v>
      </c>
      <c r="C66" s="21" t="s">
        <v>3</v>
      </c>
      <c r="D66" s="21" t="s">
        <v>208</v>
      </c>
      <c r="E66" s="14" t="s">
        <v>209</v>
      </c>
      <c r="F66" s="13" t="s">
        <v>210</v>
      </c>
      <c r="G66" s="22" t="s">
        <v>4</v>
      </c>
      <c r="H66" s="21" t="s">
        <v>236</v>
      </c>
    </row>
    <row r="67" spans="1:8" x14ac:dyDescent="0.25">
      <c r="A67" s="42"/>
      <c r="B67" s="16" t="s">
        <v>83</v>
      </c>
      <c r="C67" s="26" t="s">
        <v>249</v>
      </c>
      <c r="D67" s="9" t="s">
        <v>6</v>
      </c>
      <c r="E67" s="17">
        <v>3</v>
      </c>
      <c r="F67" s="9">
        <v>3</v>
      </c>
      <c r="G67" s="18"/>
      <c r="H67" s="19">
        <f t="shared" si="1"/>
        <v>0</v>
      </c>
    </row>
    <row r="68" spans="1:8" ht="15" customHeight="1" x14ac:dyDescent="0.25">
      <c r="A68" s="42"/>
      <c r="B68" s="16" t="s">
        <v>84</v>
      </c>
      <c r="C68" s="26" t="s">
        <v>85</v>
      </c>
      <c r="D68" s="16" t="s">
        <v>6</v>
      </c>
      <c r="E68" s="17">
        <v>2</v>
      </c>
      <c r="F68" s="9">
        <v>3</v>
      </c>
      <c r="G68" s="18"/>
      <c r="H68" s="19">
        <f t="shared" si="1"/>
        <v>0</v>
      </c>
    </row>
    <row r="69" spans="1:8" x14ac:dyDescent="0.25">
      <c r="A69" s="42"/>
      <c r="B69" s="16" t="s">
        <v>86</v>
      </c>
      <c r="C69" s="26" t="s">
        <v>87</v>
      </c>
      <c r="D69" s="16" t="s">
        <v>6</v>
      </c>
      <c r="E69" s="17">
        <v>1</v>
      </c>
      <c r="F69" s="9">
        <v>3</v>
      </c>
      <c r="G69" s="18"/>
      <c r="H69" s="19">
        <f t="shared" si="1"/>
        <v>0</v>
      </c>
    </row>
    <row r="70" spans="1:8" x14ac:dyDescent="0.25">
      <c r="A70" s="42"/>
      <c r="B70" s="16" t="s">
        <v>88</v>
      </c>
      <c r="C70" s="26" t="s">
        <v>89</v>
      </c>
      <c r="D70" s="16" t="s">
        <v>6</v>
      </c>
      <c r="E70" s="17">
        <v>1</v>
      </c>
      <c r="F70" s="9">
        <v>3</v>
      </c>
      <c r="G70" s="18"/>
      <c r="H70" s="19">
        <f t="shared" si="1"/>
        <v>0</v>
      </c>
    </row>
    <row r="71" spans="1:8" x14ac:dyDescent="0.25">
      <c r="A71" s="42"/>
      <c r="B71" s="16" t="s">
        <v>90</v>
      </c>
      <c r="C71" s="26" t="s">
        <v>91</v>
      </c>
      <c r="D71" s="16" t="s">
        <v>6</v>
      </c>
      <c r="E71" s="17">
        <v>1</v>
      </c>
      <c r="F71" s="9">
        <v>3</v>
      </c>
      <c r="G71" s="18"/>
      <c r="H71" s="19">
        <f t="shared" si="1"/>
        <v>0</v>
      </c>
    </row>
    <row r="72" spans="1:8" x14ac:dyDescent="0.25">
      <c r="A72" s="42"/>
      <c r="B72" s="16" t="s">
        <v>92</v>
      </c>
      <c r="C72" s="26" t="s">
        <v>93</v>
      </c>
      <c r="D72" s="16" t="s">
        <v>6</v>
      </c>
      <c r="E72" s="17">
        <v>1</v>
      </c>
      <c r="F72" s="9">
        <v>3</v>
      </c>
      <c r="G72" s="18"/>
      <c r="H72" s="19">
        <f t="shared" si="1"/>
        <v>0</v>
      </c>
    </row>
    <row r="73" spans="1:8" x14ac:dyDescent="0.25">
      <c r="A73" s="42"/>
      <c r="B73" s="16" t="s">
        <v>94</v>
      </c>
      <c r="C73" s="26" t="s">
        <v>95</v>
      </c>
      <c r="D73" s="16" t="s">
        <v>6</v>
      </c>
      <c r="E73" s="17">
        <v>1</v>
      </c>
      <c r="F73" s="9">
        <v>3</v>
      </c>
      <c r="G73" s="18"/>
      <c r="H73" s="19">
        <f t="shared" si="1"/>
        <v>0</v>
      </c>
    </row>
    <row r="74" spans="1:8" ht="25.5" x14ac:dyDescent="0.25">
      <c r="A74" s="42" t="s">
        <v>96</v>
      </c>
      <c r="B74" s="21" t="s">
        <v>2</v>
      </c>
      <c r="C74" s="21" t="s">
        <v>3</v>
      </c>
      <c r="D74" s="21" t="s">
        <v>208</v>
      </c>
      <c r="E74" s="14" t="s">
        <v>209</v>
      </c>
      <c r="F74" s="13" t="s">
        <v>210</v>
      </c>
      <c r="G74" s="22" t="s">
        <v>4</v>
      </c>
      <c r="H74" s="21" t="s">
        <v>236</v>
      </c>
    </row>
    <row r="75" spans="1:8" x14ac:dyDescent="0.25">
      <c r="A75" s="42"/>
      <c r="B75" s="9" t="s">
        <v>97</v>
      </c>
      <c r="C75" s="26" t="s">
        <v>98</v>
      </c>
      <c r="D75" s="9" t="s">
        <v>6</v>
      </c>
      <c r="E75" s="17">
        <v>2</v>
      </c>
      <c r="F75" s="9">
        <v>3</v>
      </c>
      <c r="G75" s="18"/>
      <c r="H75" s="19">
        <f t="shared" si="1"/>
        <v>0</v>
      </c>
    </row>
    <row r="76" spans="1:8" x14ac:dyDescent="0.25">
      <c r="A76" s="42"/>
      <c r="B76" s="9" t="s">
        <v>99</v>
      </c>
      <c r="C76" s="26" t="s">
        <v>100</v>
      </c>
      <c r="D76" s="9" t="s">
        <v>6</v>
      </c>
      <c r="E76" s="17">
        <v>1</v>
      </c>
      <c r="F76" s="9">
        <v>3</v>
      </c>
      <c r="G76" s="18"/>
      <c r="H76" s="19">
        <f t="shared" si="1"/>
        <v>0</v>
      </c>
    </row>
    <row r="77" spans="1:8" ht="25.5" x14ac:dyDescent="0.25">
      <c r="A77" s="42" t="s">
        <v>101</v>
      </c>
      <c r="B77" s="21" t="s">
        <v>2</v>
      </c>
      <c r="C77" s="21" t="s">
        <v>3</v>
      </c>
      <c r="D77" s="21" t="s">
        <v>208</v>
      </c>
      <c r="E77" s="14" t="s">
        <v>209</v>
      </c>
      <c r="F77" s="13" t="s">
        <v>210</v>
      </c>
      <c r="G77" s="22" t="s">
        <v>4</v>
      </c>
      <c r="H77" s="21" t="s">
        <v>236</v>
      </c>
    </row>
    <row r="78" spans="1:8" x14ac:dyDescent="0.25">
      <c r="A78" s="42"/>
      <c r="B78" s="16" t="s">
        <v>102</v>
      </c>
      <c r="C78" s="26" t="s">
        <v>104</v>
      </c>
      <c r="D78" s="16" t="s">
        <v>103</v>
      </c>
      <c r="E78" s="17">
        <v>2</v>
      </c>
      <c r="F78" s="9">
        <v>3</v>
      </c>
      <c r="G78" s="18"/>
      <c r="H78" s="19">
        <f t="shared" ref="H78:H84" si="2">(G78*E78)*F78</f>
        <v>0</v>
      </c>
    </row>
    <row r="79" spans="1:8" x14ac:dyDescent="0.25">
      <c r="A79" s="42"/>
      <c r="B79" s="16" t="s">
        <v>105</v>
      </c>
      <c r="C79" s="26" t="s">
        <v>106</v>
      </c>
      <c r="D79" s="16" t="s">
        <v>103</v>
      </c>
      <c r="E79" s="17">
        <v>2</v>
      </c>
      <c r="F79" s="9">
        <v>3</v>
      </c>
      <c r="G79" s="18"/>
      <c r="H79" s="19">
        <f t="shared" si="2"/>
        <v>0</v>
      </c>
    </row>
    <row r="80" spans="1:8" x14ac:dyDescent="0.25">
      <c r="A80" s="42"/>
      <c r="B80" s="16" t="s">
        <v>107</v>
      </c>
      <c r="C80" s="26" t="s">
        <v>108</v>
      </c>
      <c r="D80" s="16" t="s">
        <v>103</v>
      </c>
      <c r="E80" s="17">
        <v>2</v>
      </c>
      <c r="F80" s="9">
        <v>3</v>
      </c>
      <c r="G80" s="18"/>
      <c r="H80" s="19">
        <f t="shared" si="2"/>
        <v>0</v>
      </c>
    </row>
    <row r="81" spans="1:8" x14ac:dyDescent="0.25">
      <c r="A81" s="42"/>
      <c r="B81" s="16" t="s">
        <v>109</v>
      </c>
      <c r="C81" s="26" t="s">
        <v>110</v>
      </c>
      <c r="D81" s="16" t="s">
        <v>103</v>
      </c>
      <c r="E81" s="17">
        <v>1</v>
      </c>
      <c r="F81" s="9">
        <v>3</v>
      </c>
      <c r="G81" s="18"/>
      <c r="H81" s="19">
        <f t="shared" si="2"/>
        <v>0</v>
      </c>
    </row>
    <row r="82" spans="1:8" x14ac:dyDescent="0.25">
      <c r="A82" s="42"/>
      <c r="B82" s="16" t="s">
        <v>111</v>
      </c>
      <c r="C82" s="26" t="s">
        <v>112</v>
      </c>
      <c r="D82" s="16" t="s">
        <v>103</v>
      </c>
      <c r="E82" s="17">
        <v>1</v>
      </c>
      <c r="F82" s="9">
        <v>3</v>
      </c>
      <c r="G82" s="18"/>
      <c r="H82" s="19">
        <f t="shared" si="2"/>
        <v>0</v>
      </c>
    </row>
    <row r="83" spans="1:8" x14ac:dyDescent="0.25">
      <c r="A83" s="42"/>
      <c r="B83" s="16" t="s">
        <v>113</v>
      </c>
      <c r="C83" s="26" t="s">
        <v>114</v>
      </c>
      <c r="D83" s="16" t="s">
        <v>103</v>
      </c>
      <c r="E83" s="17">
        <v>1</v>
      </c>
      <c r="F83" s="9">
        <v>3</v>
      </c>
      <c r="G83" s="18"/>
      <c r="H83" s="19">
        <f t="shared" si="2"/>
        <v>0</v>
      </c>
    </row>
    <row r="84" spans="1:8" x14ac:dyDescent="0.25">
      <c r="A84" s="42"/>
      <c r="B84" s="16" t="s">
        <v>115</v>
      </c>
      <c r="C84" s="26" t="s">
        <v>116</v>
      </c>
      <c r="D84" s="16" t="s">
        <v>103</v>
      </c>
      <c r="E84" s="17">
        <v>3</v>
      </c>
      <c r="F84" s="9">
        <v>3</v>
      </c>
      <c r="G84" s="18"/>
      <c r="H84" s="19">
        <f t="shared" si="2"/>
        <v>0</v>
      </c>
    </row>
    <row r="85" spans="1:8" ht="21" customHeight="1" x14ac:dyDescent="0.25">
      <c r="A85" s="28"/>
      <c r="B85" s="28"/>
      <c r="C85" s="28"/>
      <c r="D85" s="28"/>
      <c r="E85" s="29"/>
      <c r="F85" s="44" t="s">
        <v>224</v>
      </c>
      <c r="G85" s="45"/>
      <c r="H85" s="30">
        <f>SUM(H25:H29,H31:H39,H41:H51,H53:H65,H67:H73,H75:H76,H78:H84)</f>
        <v>0</v>
      </c>
    </row>
    <row r="86" spans="1:8" ht="9" customHeight="1" x14ac:dyDescent="0.25">
      <c r="A86" s="28"/>
      <c r="B86" s="28"/>
      <c r="C86" s="28"/>
      <c r="D86" s="28"/>
      <c r="E86" s="29"/>
      <c r="F86" s="28"/>
      <c r="G86" s="28"/>
      <c r="H86" s="28"/>
    </row>
    <row r="87" spans="1:8" ht="23.25" customHeight="1" x14ac:dyDescent="0.25">
      <c r="A87" s="37" t="s">
        <v>117</v>
      </c>
      <c r="B87" s="37"/>
      <c r="C87" s="37"/>
      <c r="D87" s="37"/>
      <c r="E87" s="37"/>
      <c r="F87" s="37"/>
      <c r="G87" s="37"/>
      <c r="H87" s="37"/>
    </row>
    <row r="88" spans="1:8" ht="25.5" x14ac:dyDescent="0.25">
      <c r="A88" s="42" t="s">
        <v>1</v>
      </c>
      <c r="B88" s="21" t="s">
        <v>2</v>
      </c>
      <c r="C88" s="21" t="s">
        <v>3</v>
      </c>
      <c r="D88" s="21" t="s">
        <v>208</v>
      </c>
      <c r="E88" s="14" t="s">
        <v>209</v>
      </c>
      <c r="F88" s="13" t="s">
        <v>210</v>
      </c>
      <c r="G88" s="22" t="s">
        <v>4</v>
      </c>
      <c r="H88" s="21" t="s">
        <v>236</v>
      </c>
    </row>
    <row r="89" spans="1:8" ht="25.5" x14ac:dyDescent="0.25">
      <c r="A89" s="42"/>
      <c r="B89" s="16" t="s">
        <v>118</v>
      </c>
      <c r="C89" s="25" t="s">
        <v>119</v>
      </c>
      <c r="D89" s="9" t="s">
        <v>6</v>
      </c>
      <c r="E89" s="17">
        <v>1</v>
      </c>
      <c r="F89" s="9">
        <v>3</v>
      </c>
      <c r="G89" s="18"/>
      <c r="H89" s="19">
        <f t="shared" ref="H89" si="3">(G89*E89)*F89</f>
        <v>0</v>
      </c>
    </row>
    <row r="90" spans="1:8" ht="25.5" x14ac:dyDescent="0.25">
      <c r="A90" s="42" t="s">
        <v>120</v>
      </c>
      <c r="B90" s="21" t="s">
        <v>2</v>
      </c>
      <c r="C90" s="21" t="s">
        <v>3</v>
      </c>
      <c r="D90" s="21" t="s">
        <v>208</v>
      </c>
      <c r="E90" s="14" t="s">
        <v>209</v>
      </c>
      <c r="F90" s="13" t="s">
        <v>210</v>
      </c>
      <c r="G90" s="22" t="s">
        <v>4</v>
      </c>
      <c r="H90" s="21" t="s">
        <v>236</v>
      </c>
    </row>
    <row r="91" spans="1:8" ht="38.25" x14ac:dyDescent="0.25">
      <c r="A91" s="42"/>
      <c r="B91" s="9" t="s">
        <v>121</v>
      </c>
      <c r="C91" s="25" t="s">
        <v>122</v>
      </c>
      <c r="D91" s="9" t="s">
        <v>18</v>
      </c>
      <c r="E91" s="17">
        <v>12</v>
      </c>
      <c r="F91" s="9">
        <v>3</v>
      </c>
      <c r="G91" s="18"/>
      <c r="H91" s="19">
        <f t="shared" ref="H91" si="4">(G91*E91)*F91</f>
        <v>0</v>
      </c>
    </row>
    <row r="92" spans="1:8" ht="25.5" x14ac:dyDescent="0.25">
      <c r="A92" s="42" t="s">
        <v>33</v>
      </c>
      <c r="B92" s="21" t="s">
        <v>2</v>
      </c>
      <c r="C92" s="21" t="s">
        <v>3</v>
      </c>
      <c r="D92" s="21" t="s">
        <v>208</v>
      </c>
      <c r="E92" s="14" t="s">
        <v>209</v>
      </c>
      <c r="F92" s="13" t="s">
        <v>210</v>
      </c>
      <c r="G92" s="22" t="s">
        <v>4</v>
      </c>
      <c r="H92" s="21" t="s">
        <v>236</v>
      </c>
    </row>
    <row r="93" spans="1:8" x14ac:dyDescent="0.25">
      <c r="A93" s="42"/>
      <c r="B93" s="31" t="s">
        <v>123</v>
      </c>
      <c r="C93" s="20" t="s">
        <v>35</v>
      </c>
      <c r="D93" s="16" t="s">
        <v>6</v>
      </c>
      <c r="E93" s="17">
        <v>24</v>
      </c>
      <c r="F93" s="9">
        <v>3</v>
      </c>
      <c r="G93" s="18"/>
      <c r="H93" s="19">
        <f t="shared" ref="H93" si="5">(G93*E93)*F93</f>
        <v>0</v>
      </c>
    </row>
    <row r="94" spans="1:8" ht="25.5" x14ac:dyDescent="0.25">
      <c r="A94" s="42" t="s">
        <v>56</v>
      </c>
      <c r="B94" s="21" t="s">
        <v>2</v>
      </c>
      <c r="C94" s="21" t="s">
        <v>3</v>
      </c>
      <c r="D94" s="21" t="s">
        <v>208</v>
      </c>
      <c r="E94" s="14" t="s">
        <v>209</v>
      </c>
      <c r="F94" s="13" t="s">
        <v>210</v>
      </c>
      <c r="G94" s="22" t="s">
        <v>4</v>
      </c>
      <c r="H94" s="21" t="s">
        <v>236</v>
      </c>
    </row>
    <row r="95" spans="1:8" x14ac:dyDescent="0.25">
      <c r="A95" s="42"/>
      <c r="B95" s="31" t="s">
        <v>124</v>
      </c>
      <c r="C95" s="26" t="s">
        <v>125</v>
      </c>
      <c r="D95" s="16" t="s">
        <v>6</v>
      </c>
      <c r="E95" s="17">
        <v>1</v>
      </c>
      <c r="F95" s="9">
        <v>3</v>
      </c>
      <c r="G95" s="18"/>
      <c r="H95" s="19">
        <f t="shared" ref="H95:H100" si="6">(G95*E95)*F95</f>
        <v>0</v>
      </c>
    </row>
    <row r="96" spans="1:8" ht="25.5" x14ac:dyDescent="0.25">
      <c r="A96" s="42"/>
      <c r="B96" s="31" t="s">
        <v>126</v>
      </c>
      <c r="C96" s="26" t="s">
        <v>237</v>
      </c>
      <c r="D96" s="16" t="s">
        <v>6</v>
      </c>
      <c r="E96" s="17">
        <v>4</v>
      </c>
      <c r="F96" s="9">
        <v>3</v>
      </c>
      <c r="G96" s="18"/>
      <c r="H96" s="19">
        <f t="shared" si="6"/>
        <v>0</v>
      </c>
    </row>
    <row r="97" spans="1:8" x14ac:dyDescent="0.25">
      <c r="A97" s="42"/>
      <c r="B97" s="31" t="s">
        <v>127</v>
      </c>
      <c r="C97" s="27" t="s">
        <v>128</v>
      </c>
      <c r="D97" s="9" t="s">
        <v>6</v>
      </c>
      <c r="E97" s="17">
        <v>4</v>
      </c>
      <c r="F97" s="9">
        <v>3</v>
      </c>
      <c r="G97" s="18"/>
      <c r="H97" s="19">
        <f t="shared" si="6"/>
        <v>0</v>
      </c>
    </row>
    <row r="98" spans="1:8" x14ac:dyDescent="0.25">
      <c r="A98" s="42"/>
      <c r="B98" s="31" t="s">
        <v>129</v>
      </c>
      <c r="C98" s="26" t="s">
        <v>130</v>
      </c>
      <c r="D98" s="16" t="s">
        <v>6</v>
      </c>
      <c r="E98" s="17">
        <v>1</v>
      </c>
      <c r="F98" s="9">
        <v>3</v>
      </c>
      <c r="G98" s="18"/>
      <c r="H98" s="19">
        <f t="shared" si="6"/>
        <v>0</v>
      </c>
    </row>
    <row r="99" spans="1:8" x14ac:dyDescent="0.25">
      <c r="A99" s="42"/>
      <c r="B99" s="31" t="s">
        <v>131</v>
      </c>
      <c r="C99" s="26" t="s">
        <v>132</v>
      </c>
      <c r="D99" s="16" t="s">
        <v>6</v>
      </c>
      <c r="E99" s="17">
        <v>1</v>
      </c>
      <c r="F99" s="9">
        <v>3</v>
      </c>
      <c r="G99" s="18"/>
      <c r="H99" s="19">
        <f t="shared" si="6"/>
        <v>0</v>
      </c>
    </row>
    <row r="100" spans="1:8" x14ac:dyDescent="0.25">
      <c r="A100" s="42"/>
      <c r="B100" s="31" t="s">
        <v>133</v>
      </c>
      <c r="C100" s="27" t="s">
        <v>134</v>
      </c>
      <c r="D100" s="9" t="s">
        <v>6</v>
      </c>
      <c r="E100" s="17">
        <v>1</v>
      </c>
      <c r="F100" s="9">
        <v>3</v>
      </c>
      <c r="G100" s="18"/>
      <c r="H100" s="19">
        <f t="shared" si="6"/>
        <v>0</v>
      </c>
    </row>
    <row r="101" spans="1:8" ht="25.5" x14ac:dyDescent="0.25">
      <c r="A101" s="42" t="s">
        <v>101</v>
      </c>
      <c r="B101" s="21" t="s">
        <v>2</v>
      </c>
      <c r="C101" s="21" t="s">
        <v>3</v>
      </c>
      <c r="D101" s="21" t="s">
        <v>208</v>
      </c>
      <c r="E101" s="14" t="s">
        <v>209</v>
      </c>
      <c r="F101" s="13" t="s">
        <v>210</v>
      </c>
      <c r="G101" s="22" t="s">
        <v>4</v>
      </c>
      <c r="H101" s="21" t="s">
        <v>236</v>
      </c>
    </row>
    <row r="102" spans="1:8" x14ac:dyDescent="0.25">
      <c r="A102" s="42"/>
      <c r="B102" s="31" t="s">
        <v>135</v>
      </c>
      <c r="C102" s="20" t="s">
        <v>136</v>
      </c>
      <c r="D102" s="16" t="s">
        <v>103</v>
      </c>
      <c r="E102" s="17">
        <v>1</v>
      </c>
      <c r="F102" s="9">
        <v>3</v>
      </c>
      <c r="G102" s="18"/>
      <c r="H102" s="19">
        <f t="shared" ref="H102:H103" si="7">(G102*E102)*F102</f>
        <v>0</v>
      </c>
    </row>
    <row r="103" spans="1:8" ht="19.5" customHeight="1" x14ac:dyDescent="0.25">
      <c r="A103" s="42"/>
      <c r="B103" s="31" t="s">
        <v>137</v>
      </c>
      <c r="C103" s="20" t="s">
        <v>138</v>
      </c>
      <c r="D103" s="16" t="s">
        <v>103</v>
      </c>
      <c r="E103" s="17">
        <v>1</v>
      </c>
      <c r="F103" s="9">
        <v>3</v>
      </c>
      <c r="G103" s="18"/>
      <c r="H103" s="19">
        <f t="shared" si="7"/>
        <v>0</v>
      </c>
    </row>
    <row r="104" spans="1:8" ht="21" customHeight="1" x14ac:dyDescent="0.25">
      <c r="A104" s="28"/>
      <c r="B104" s="28"/>
      <c r="C104" s="28"/>
      <c r="D104" s="28"/>
      <c r="E104" s="29"/>
      <c r="F104" s="44" t="s">
        <v>225</v>
      </c>
      <c r="G104" s="45"/>
      <c r="H104" s="30">
        <f>SUM(H89,H91,H93,H95:H100,H102:H103)</f>
        <v>0</v>
      </c>
    </row>
    <row r="105" spans="1:8" ht="15" customHeight="1" x14ac:dyDescent="0.25">
      <c r="A105" s="28"/>
      <c r="B105" s="28"/>
      <c r="C105" s="28"/>
      <c r="D105" s="28"/>
      <c r="E105" s="29"/>
      <c r="F105" s="28"/>
      <c r="G105" s="28"/>
      <c r="H105" s="28"/>
    </row>
    <row r="106" spans="1:8" ht="22.5" customHeight="1" x14ac:dyDescent="0.25">
      <c r="A106" s="37" t="s">
        <v>139</v>
      </c>
      <c r="B106" s="37"/>
      <c r="C106" s="37"/>
      <c r="D106" s="37"/>
      <c r="E106" s="37"/>
      <c r="F106" s="37"/>
      <c r="G106" s="37"/>
      <c r="H106" s="37"/>
    </row>
    <row r="107" spans="1:8" ht="25.5" x14ac:dyDescent="0.25">
      <c r="A107" s="42" t="s">
        <v>33</v>
      </c>
      <c r="B107" s="21" t="s">
        <v>2</v>
      </c>
      <c r="C107" s="21" t="s">
        <v>3</v>
      </c>
      <c r="D107" s="21" t="s">
        <v>208</v>
      </c>
      <c r="E107" s="14" t="s">
        <v>209</v>
      </c>
      <c r="F107" s="13" t="s">
        <v>210</v>
      </c>
      <c r="G107" s="22" t="s">
        <v>4</v>
      </c>
      <c r="H107" s="21" t="s">
        <v>236</v>
      </c>
    </row>
    <row r="108" spans="1:8" x14ac:dyDescent="0.25">
      <c r="A108" s="42"/>
      <c r="B108" s="31" t="s">
        <v>140</v>
      </c>
      <c r="C108" s="20" t="s">
        <v>141</v>
      </c>
      <c r="D108" s="16" t="s">
        <v>6</v>
      </c>
      <c r="E108" s="17">
        <v>40</v>
      </c>
      <c r="F108" s="9">
        <v>3</v>
      </c>
      <c r="G108" s="18"/>
      <c r="H108" s="19">
        <f t="shared" ref="H108:H111" si="8">(G108*E108)*F108</f>
        <v>0</v>
      </c>
    </row>
    <row r="109" spans="1:8" x14ac:dyDescent="0.25">
      <c r="A109" s="42"/>
      <c r="B109" s="31" t="s">
        <v>142</v>
      </c>
      <c r="C109" s="20" t="s">
        <v>45</v>
      </c>
      <c r="D109" s="16" t="s">
        <v>6</v>
      </c>
      <c r="E109" s="17">
        <v>20</v>
      </c>
      <c r="F109" s="9">
        <v>3</v>
      </c>
      <c r="G109" s="18"/>
      <c r="H109" s="19">
        <f t="shared" si="8"/>
        <v>0</v>
      </c>
    </row>
    <row r="110" spans="1:8" x14ac:dyDescent="0.25">
      <c r="A110" s="42"/>
      <c r="B110" s="31" t="s">
        <v>143</v>
      </c>
      <c r="C110" s="25" t="s">
        <v>144</v>
      </c>
      <c r="D110" s="9" t="s">
        <v>6</v>
      </c>
      <c r="E110" s="17">
        <v>10</v>
      </c>
      <c r="F110" s="9">
        <v>3</v>
      </c>
      <c r="G110" s="18"/>
      <c r="H110" s="19">
        <f t="shared" si="8"/>
        <v>0</v>
      </c>
    </row>
    <row r="111" spans="1:8" x14ac:dyDescent="0.25">
      <c r="A111" s="42"/>
      <c r="B111" s="31" t="s">
        <v>145</v>
      </c>
      <c r="C111" s="25" t="s">
        <v>146</v>
      </c>
      <c r="D111" s="9" t="s">
        <v>6</v>
      </c>
      <c r="E111" s="17">
        <v>10</v>
      </c>
      <c r="F111" s="9">
        <v>3</v>
      </c>
      <c r="G111" s="18"/>
      <c r="H111" s="19">
        <f t="shared" si="8"/>
        <v>0</v>
      </c>
    </row>
    <row r="112" spans="1:8" ht="25.5" x14ac:dyDescent="0.25">
      <c r="A112" s="42" t="s">
        <v>56</v>
      </c>
      <c r="B112" s="21" t="s">
        <v>2</v>
      </c>
      <c r="C112" s="21" t="s">
        <v>3</v>
      </c>
      <c r="D112" s="21" t="s">
        <v>208</v>
      </c>
      <c r="E112" s="14" t="s">
        <v>209</v>
      </c>
      <c r="F112" s="13" t="s">
        <v>210</v>
      </c>
      <c r="G112" s="22" t="s">
        <v>4</v>
      </c>
      <c r="H112" s="21" t="s">
        <v>236</v>
      </c>
    </row>
    <row r="113" spans="1:8" x14ac:dyDescent="0.25">
      <c r="A113" s="42"/>
      <c r="B113" s="31" t="s">
        <v>147</v>
      </c>
      <c r="C113" s="20" t="s">
        <v>148</v>
      </c>
      <c r="D113" s="16" t="s">
        <v>6</v>
      </c>
      <c r="E113" s="17">
        <v>2</v>
      </c>
      <c r="F113" s="9">
        <v>3</v>
      </c>
      <c r="G113" s="18"/>
      <c r="H113" s="19">
        <f t="shared" ref="H113:H115" si="9">(G113*E113)*F113</f>
        <v>0</v>
      </c>
    </row>
    <row r="114" spans="1:8" x14ac:dyDescent="0.25">
      <c r="A114" s="42"/>
      <c r="B114" s="31" t="s">
        <v>149</v>
      </c>
      <c r="C114" s="20" t="s">
        <v>150</v>
      </c>
      <c r="D114" s="16" t="s">
        <v>6</v>
      </c>
      <c r="E114" s="17">
        <v>1</v>
      </c>
      <c r="F114" s="9">
        <v>3</v>
      </c>
      <c r="G114" s="18"/>
      <c r="H114" s="19">
        <f t="shared" si="9"/>
        <v>0</v>
      </c>
    </row>
    <row r="115" spans="1:8" x14ac:dyDescent="0.25">
      <c r="A115" s="42"/>
      <c r="B115" s="31" t="s">
        <v>151</v>
      </c>
      <c r="C115" s="20" t="s">
        <v>152</v>
      </c>
      <c r="D115" s="16" t="s">
        <v>6</v>
      </c>
      <c r="E115" s="17">
        <v>1</v>
      </c>
      <c r="F115" s="9">
        <v>3</v>
      </c>
      <c r="G115" s="18"/>
      <c r="H115" s="19">
        <f t="shared" si="9"/>
        <v>0</v>
      </c>
    </row>
    <row r="116" spans="1:8" ht="25.5" x14ac:dyDescent="0.25">
      <c r="A116" s="42" t="s">
        <v>238</v>
      </c>
      <c r="B116" s="21" t="s">
        <v>2</v>
      </c>
      <c r="C116" s="21" t="s">
        <v>3</v>
      </c>
      <c r="D116" s="21" t="s">
        <v>208</v>
      </c>
      <c r="E116" s="14" t="s">
        <v>209</v>
      </c>
      <c r="F116" s="13" t="s">
        <v>210</v>
      </c>
      <c r="G116" s="22" t="s">
        <v>4</v>
      </c>
      <c r="H116" s="21" t="s">
        <v>236</v>
      </c>
    </row>
    <row r="117" spans="1:8" ht="38.25" x14ac:dyDescent="0.25">
      <c r="A117" s="42"/>
      <c r="B117" s="31" t="s">
        <v>153</v>
      </c>
      <c r="C117" s="20" t="s">
        <v>232</v>
      </c>
      <c r="D117" s="16" t="s">
        <v>6</v>
      </c>
      <c r="E117" s="17">
        <v>1</v>
      </c>
      <c r="F117" s="9">
        <v>3</v>
      </c>
      <c r="G117" s="18"/>
      <c r="H117" s="19">
        <f t="shared" ref="H117:H121" si="10">(G117*E117)*F117</f>
        <v>0</v>
      </c>
    </row>
    <row r="118" spans="1:8" ht="38.25" x14ac:dyDescent="0.25">
      <c r="A118" s="42"/>
      <c r="B118" s="31" t="s">
        <v>154</v>
      </c>
      <c r="C118" s="20" t="s">
        <v>161</v>
      </c>
      <c r="D118" s="16" t="s">
        <v>6</v>
      </c>
      <c r="E118" s="17">
        <v>1</v>
      </c>
      <c r="F118" s="9">
        <v>3</v>
      </c>
      <c r="G118" s="18"/>
      <c r="H118" s="19">
        <f t="shared" si="10"/>
        <v>0</v>
      </c>
    </row>
    <row r="119" spans="1:8" ht="33" customHeight="1" x14ac:dyDescent="0.25">
      <c r="A119" s="42" t="s">
        <v>101</v>
      </c>
      <c r="B119" s="21" t="s">
        <v>2</v>
      </c>
      <c r="C119" s="21" t="s">
        <v>3</v>
      </c>
      <c r="D119" s="21" t="s">
        <v>208</v>
      </c>
      <c r="E119" s="14" t="s">
        <v>209</v>
      </c>
      <c r="F119" s="13" t="s">
        <v>210</v>
      </c>
      <c r="G119" s="22" t="s">
        <v>4</v>
      </c>
      <c r="H119" s="21" t="s">
        <v>236</v>
      </c>
    </row>
    <row r="120" spans="1:8" x14ac:dyDescent="0.25">
      <c r="A120" s="42"/>
      <c r="B120" s="31" t="s">
        <v>155</v>
      </c>
      <c r="C120" s="20" t="s">
        <v>156</v>
      </c>
      <c r="D120" s="16" t="s">
        <v>103</v>
      </c>
      <c r="E120" s="17">
        <v>1</v>
      </c>
      <c r="F120" s="9">
        <v>3</v>
      </c>
      <c r="G120" s="18"/>
      <c r="H120" s="19">
        <f t="shared" si="10"/>
        <v>0</v>
      </c>
    </row>
    <row r="121" spans="1:8" x14ac:dyDescent="0.25">
      <c r="A121" s="42"/>
      <c r="B121" s="31" t="s">
        <v>157</v>
      </c>
      <c r="C121" s="20" t="s">
        <v>158</v>
      </c>
      <c r="D121" s="16" t="s">
        <v>103</v>
      </c>
      <c r="E121" s="17">
        <v>1</v>
      </c>
      <c r="F121" s="9">
        <v>3</v>
      </c>
      <c r="G121" s="18"/>
      <c r="H121" s="19">
        <f t="shared" si="10"/>
        <v>0</v>
      </c>
    </row>
    <row r="122" spans="1:8" ht="21" customHeight="1" x14ac:dyDescent="0.25">
      <c r="A122" s="28"/>
      <c r="B122" s="28"/>
      <c r="C122" s="28"/>
      <c r="D122" s="28"/>
      <c r="E122" s="29"/>
      <c r="F122" s="44" t="s">
        <v>226</v>
      </c>
      <c r="G122" s="45"/>
      <c r="H122" s="30">
        <f>SUM(H108:H111,H113:H115,H117:H118,H120:H121)</f>
        <v>0</v>
      </c>
    </row>
    <row r="123" spans="1:8" x14ac:dyDescent="0.25">
      <c r="A123" s="28"/>
      <c r="B123" s="28"/>
      <c r="C123" s="28"/>
      <c r="D123" s="28"/>
      <c r="E123" s="29"/>
      <c r="F123" s="28"/>
      <c r="G123" s="28"/>
      <c r="H123" s="28"/>
    </row>
    <row r="124" spans="1:8" ht="22.5" customHeight="1" x14ac:dyDescent="0.25">
      <c r="A124" s="37" t="s">
        <v>159</v>
      </c>
      <c r="B124" s="37"/>
      <c r="C124" s="37"/>
      <c r="D124" s="37"/>
      <c r="E124" s="37"/>
      <c r="F124" s="37"/>
      <c r="G124" s="37"/>
      <c r="H124" s="37"/>
    </row>
    <row r="125" spans="1:8" ht="25.5" x14ac:dyDescent="0.25">
      <c r="A125" s="42" t="s">
        <v>231</v>
      </c>
      <c r="B125" s="21" t="s">
        <v>2</v>
      </c>
      <c r="C125" s="21" t="s">
        <v>3</v>
      </c>
      <c r="D125" s="21" t="s">
        <v>208</v>
      </c>
      <c r="E125" s="14" t="s">
        <v>209</v>
      </c>
      <c r="F125" s="13" t="s">
        <v>210</v>
      </c>
      <c r="G125" s="22" t="s">
        <v>4</v>
      </c>
      <c r="H125" s="21" t="s">
        <v>236</v>
      </c>
    </row>
    <row r="126" spans="1:8" ht="45.75" customHeight="1" x14ac:dyDescent="0.25">
      <c r="A126" s="42"/>
      <c r="B126" s="31" t="s">
        <v>160</v>
      </c>
      <c r="C126" s="20" t="s">
        <v>161</v>
      </c>
      <c r="D126" s="16" t="s">
        <v>6</v>
      </c>
      <c r="E126" s="17">
        <v>5</v>
      </c>
      <c r="F126" s="9">
        <v>3</v>
      </c>
      <c r="G126" s="18"/>
      <c r="H126" s="19">
        <f t="shared" ref="H126:H130" si="11">(G126*E126)*F126</f>
        <v>0</v>
      </c>
    </row>
    <row r="127" spans="1:8" ht="32.25" customHeight="1" x14ac:dyDescent="0.25">
      <c r="A127" s="42"/>
      <c r="B127" s="31" t="s">
        <v>162</v>
      </c>
      <c r="C127" s="26" t="s">
        <v>163</v>
      </c>
      <c r="D127" s="16" t="s">
        <v>6</v>
      </c>
      <c r="E127" s="17">
        <v>2</v>
      </c>
      <c r="F127" s="9">
        <v>3</v>
      </c>
      <c r="G127" s="18"/>
      <c r="H127" s="19">
        <f t="shared" si="11"/>
        <v>0</v>
      </c>
    </row>
    <row r="128" spans="1:8" ht="50.25" customHeight="1" x14ac:dyDescent="0.25">
      <c r="A128" s="42"/>
      <c r="B128" s="31" t="s">
        <v>164</v>
      </c>
      <c r="C128" s="20" t="s">
        <v>165</v>
      </c>
      <c r="D128" s="16" t="s">
        <v>6</v>
      </c>
      <c r="E128" s="17">
        <v>2</v>
      </c>
      <c r="F128" s="9">
        <v>3</v>
      </c>
      <c r="G128" s="18"/>
      <c r="H128" s="19">
        <f t="shared" si="11"/>
        <v>0</v>
      </c>
    </row>
    <row r="129" spans="1:8" ht="19.5" customHeight="1" x14ac:dyDescent="0.25">
      <c r="A129" s="42"/>
      <c r="B129" s="31" t="s">
        <v>166</v>
      </c>
      <c r="C129" s="27" t="s">
        <v>167</v>
      </c>
      <c r="D129" s="9" t="s">
        <v>6</v>
      </c>
      <c r="E129" s="17">
        <v>10</v>
      </c>
      <c r="F129" s="9">
        <v>3</v>
      </c>
      <c r="G129" s="18"/>
      <c r="H129" s="19">
        <f t="shared" si="11"/>
        <v>0</v>
      </c>
    </row>
    <row r="130" spans="1:8" ht="19.5" customHeight="1" x14ac:dyDescent="0.25">
      <c r="A130" s="42"/>
      <c r="B130" s="31" t="s">
        <v>168</v>
      </c>
      <c r="C130" s="26" t="s">
        <v>169</v>
      </c>
      <c r="D130" s="16" t="s">
        <v>6</v>
      </c>
      <c r="E130" s="17">
        <v>2</v>
      </c>
      <c r="F130" s="9">
        <v>3</v>
      </c>
      <c r="G130" s="18"/>
      <c r="H130" s="19">
        <f t="shared" si="11"/>
        <v>0</v>
      </c>
    </row>
    <row r="131" spans="1:8" x14ac:dyDescent="0.25">
      <c r="A131" s="42"/>
      <c r="B131" s="43" t="s">
        <v>170</v>
      </c>
      <c r="C131" s="43"/>
      <c r="D131" s="43"/>
      <c r="E131" s="43"/>
      <c r="F131" s="43"/>
      <c r="G131" s="43"/>
      <c r="H131" s="43"/>
    </row>
    <row r="132" spans="1:8" ht="25.5" x14ac:dyDescent="0.25">
      <c r="A132" s="42" t="s">
        <v>101</v>
      </c>
      <c r="B132" s="21" t="s">
        <v>2</v>
      </c>
      <c r="C132" s="21" t="s">
        <v>3</v>
      </c>
      <c r="D132" s="21" t="s">
        <v>208</v>
      </c>
      <c r="E132" s="14" t="s">
        <v>209</v>
      </c>
      <c r="F132" s="13" t="s">
        <v>210</v>
      </c>
      <c r="G132" s="22" t="s">
        <v>4</v>
      </c>
      <c r="H132" s="21" t="s">
        <v>236</v>
      </c>
    </row>
    <row r="133" spans="1:8" ht="21.75" customHeight="1" x14ac:dyDescent="0.25">
      <c r="A133" s="42"/>
      <c r="B133" s="31" t="s">
        <v>171</v>
      </c>
      <c r="C133" s="20" t="s">
        <v>172</v>
      </c>
      <c r="D133" s="16" t="s">
        <v>103</v>
      </c>
      <c r="E133" s="17">
        <v>1</v>
      </c>
      <c r="F133" s="9">
        <v>3</v>
      </c>
      <c r="G133" s="18"/>
      <c r="H133" s="19">
        <f t="shared" ref="H133" si="12">(G133*E133)*F133</f>
        <v>0</v>
      </c>
    </row>
    <row r="134" spans="1:8" ht="21" customHeight="1" x14ac:dyDescent="0.25">
      <c r="A134" s="28"/>
      <c r="B134" s="28"/>
      <c r="C134" s="28"/>
      <c r="D134" s="28"/>
      <c r="E134" s="29"/>
      <c r="F134" s="44" t="s">
        <v>227</v>
      </c>
      <c r="G134" s="45"/>
      <c r="H134" s="30">
        <f>SUM(H126:H130,H133)</f>
        <v>0</v>
      </c>
    </row>
    <row r="135" spans="1:8" ht="7.5" customHeight="1" x14ac:dyDescent="0.25">
      <c r="A135" s="28"/>
      <c r="B135" s="28"/>
      <c r="C135" s="28"/>
      <c r="D135" s="28"/>
      <c r="E135" s="29"/>
      <c r="F135" s="28"/>
      <c r="G135" s="28"/>
      <c r="H135" s="28"/>
    </row>
    <row r="136" spans="1:8" ht="24" customHeight="1" x14ac:dyDescent="0.25">
      <c r="A136" s="37" t="s">
        <v>173</v>
      </c>
      <c r="B136" s="37"/>
      <c r="C136" s="37"/>
      <c r="D136" s="37"/>
      <c r="E136" s="37"/>
      <c r="F136" s="37"/>
      <c r="G136" s="37"/>
      <c r="H136" s="37"/>
    </row>
    <row r="137" spans="1:8" ht="25.5" x14ac:dyDescent="0.25">
      <c r="A137" s="42" t="s">
        <v>174</v>
      </c>
      <c r="B137" s="21" t="s">
        <v>2</v>
      </c>
      <c r="C137" s="21" t="s">
        <v>3</v>
      </c>
      <c r="D137" s="21" t="s">
        <v>208</v>
      </c>
      <c r="E137" s="14" t="s">
        <v>209</v>
      </c>
      <c r="F137" s="13" t="s">
        <v>210</v>
      </c>
      <c r="G137" s="22" t="s">
        <v>4</v>
      </c>
      <c r="H137" s="21" t="s">
        <v>236</v>
      </c>
    </row>
    <row r="138" spans="1:8" ht="50.25" customHeight="1" x14ac:dyDescent="0.25">
      <c r="A138" s="42"/>
      <c r="B138" s="32" t="s">
        <v>175</v>
      </c>
      <c r="C138" s="23" t="s">
        <v>176</v>
      </c>
      <c r="D138" s="9" t="s">
        <v>18</v>
      </c>
      <c r="E138" s="17">
        <v>10</v>
      </c>
      <c r="F138" s="9">
        <v>3</v>
      </c>
      <c r="G138" s="18"/>
      <c r="H138" s="19">
        <f>(G138*E138)*F138</f>
        <v>0</v>
      </c>
    </row>
    <row r="139" spans="1:8" ht="44.25" customHeight="1" x14ac:dyDescent="0.25">
      <c r="A139" s="42"/>
      <c r="B139" s="32" t="s">
        <v>177</v>
      </c>
      <c r="C139" s="27" t="s">
        <v>161</v>
      </c>
      <c r="D139" s="9" t="s">
        <v>6</v>
      </c>
      <c r="E139" s="17">
        <v>1</v>
      </c>
      <c r="F139" s="9">
        <v>3</v>
      </c>
      <c r="G139" s="18"/>
      <c r="H139" s="19">
        <f t="shared" ref="H139:H148" si="13">(G139*E139)*F139</f>
        <v>0</v>
      </c>
    </row>
    <row r="140" spans="1:8" ht="19.5" customHeight="1" x14ac:dyDescent="0.25">
      <c r="A140" s="42"/>
      <c r="B140" s="32" t="s">
        <v>178</v>
      </c>
      <c r="C140" s="27" t="s">
        <v>179</v>
      </c>
      <c r="D140" s="9" t="s">
        <v>6</v>
      </c>
      <c r="E140" s="17">
        <v>1</v>
      </c>
      <c r="F140" s="9">
        <v>3</v>
      </c>
      <c r="G140" s="18"/>
      <c r="H140" s="19">
        <f t="shared" si="13"/>
        <v>0</v>
      </c>
    </row>
    <row r="141" spans="1:8" ht="19.5" customHeight="1" x14ac:dyDescent="0.25">
      <c r="A141" s="42"/>
      <c r="B141" s="31" t="s">
        <v>180</v>
      </c>
      <c r="C141" s="26" t="s">
        <v>181</v>
      </c>
      <c r="D141" s="16" t="s">
        <v>6</v>
      </c>
      <c r="E141" s="17">
        <v>1</v>
      </c>
      <c r="F141" s="9">
        <v>3</v>
      </c>
      <c r="G141" s="18"/>
      <c r="H141" s="19">
        <f t="shared" si="13"/>
        <v>0</v>
      </c>
    </row>
    <row r="142" spans="1:8" ht="19.5" customHeight="1" x14ac:dyDescent="0.25">
      <c r="A142" s="42"/>
      <c r="B142" s="31" t="s">
        <v>182</v>
      </c>
      <c r="C142" s="26" t="s">
        <v>183</v>
      </c>
      <c r="D142" s="16" t="s">
        <v>6</v>
      </c>
      <c r="E142" s="17">
        <v>1</v>
      </c>
      <c r="F142" s="9">
        <v>3</v>
      </c>
      <c r="G142" s="18"/>
      <c r="H142" s="19">
        <f t="shared" si="13"/>
        <v>0</v>
      </c>
    </row>
    <row r="143" spans="1:8" ht="19.5" customHeight="1" x14ac:dyDescent="0.25">
      <c r="A143" s="42"/>
      <c r="B143" s="31" t="s">
        <v>184</v>
      </c>
      <c r="C143" s="26" t="s">
        <v>185</v>
      </c>
      <c r="D143" s="16" t="s">
        <v>6</v>
      </c>
      <c r="E143" s="17">
        <v>2</v>
      </c>
      <c r="F143" s="9">
        <v>3</v>
      </c>
      <c r="G143" s="18"/>
      <c r="H143" s="19">
        <f t="shared" si="13"/>
        <v>0</v>
      </c>
    </row>
    <row r="144" spans="1:8" ht="19.5" customHeight="1" x14ac:dyDescent="0.25">
      <c r="A144" s="42"/>
      <c r="B144" s="31" t="s">
        <v>186</v>
      </c>
      <c r="C144" s="26" t="s">
        <v>187</v>
      </c>
      <c r="D144" s="16" t="s">
        <v>6</v>
      </c>
      <c r="E144" s="17">
        <v>6</v>
      </c>
      <c r="F144" s="9">
        <v>3</v>
      </c>
      <c r="G144" s="18"/>
      <c r="H144" s="19">
        <f t="shared" si="13"/>
        <v>0</v>
      </c>
    </row>
    <row r="145" spans="1:8" ht="19.5" customHeight="1" x14ac:dyDescent="0.25">
      <c r="A145" s="42"/>
      <c r="B145" s="31" t="s">
        <v>188</v>
      </c>
      <c r="C145" s="27" t="s">
        <v>189</v>
      </c>
      <c r="D145" s="9" t="s">
        <v>6</v>
      </c>
      <c r="E145" s="17">
        <v>1</v>
      </c>
      <c r="F145" s="9">
        <v>3</v>
      </c>
      <c r="G145" s="18"/>
      <c r="H145" s="19">
        <f t="shared" si="13"/>
        <v>0</v>
      </c>
    </row>
    <row r="146" spans="1:8" ht="25.5" x14ac:dyDescent="0.25">
      <c r="A146" s="42" t="s">
        <v>101</v>
      </c>
      <c r="B146" s="21" t="s">
        <v>2</v>
      </c>
      <c r="C146" s="21" t="s">
        <v>3</v>
      </c>
      <c r="D146" s="21" t="s">
        <v>208</v>
      </c>
      <c r="E146" s="14" t="s">
        <v>209</v>
      </c>
      <c r="F146" s="13" t="s">
        <v>210</v>
      </c>
      <c r="G146" s="22" t="s">
        <v>4</v>
      </c>
      <c r="H146" s="21" t="s">
        <v>236</v>
      </c>
    </row>
    <row r="147" spans="1:8" ht="18.75" customHeight="1" x14ac:dyDescent="0.25">
      <c r="A147" s="42"/>
      <c r="B147" s="31" t="s">
        <v>190</v>
      </c>
      <c r="C147" s="23" t="s">
        <v>191</v>
      </c>
      <c r="D147" s="16" t="s">
        <v>103</v>
      </c>
      <c r="E147" s="17">
        <v>1</v>
      </c>
      <c r="F147" s="9">
        <v>3</v>
      </c>
      <c r="G147" s="18"/>
      <c r="H147" s="19">
        <f t="shared" si="13"/>
        <v>0</v>
      </c>
    </row>
    <row r="148" spans="1:8" ht="18.75" customHeight="1" x14ac:dyDescent="0.25">
      <c r="A148" s="42"/>
      <c r="B148" s="31" t="s">
        <v>192</v>
      </c>
      <c r="C148" s="23" t="s">
        <v>193</v>
      </c>
      <c r="D148" s="16" t="s">
        <v>103</v>
      </c>
      <c r="E148" s="17">
        <v>1</v>
      </c>
      <c r="F148" s="9">
        <v>3</v>
      </c>
      <c r="G148" s="18"/>
      <c r="H148" s="19">
        <f t="shared" si="13"/>
        <v>0</v>
      </c>
    </row>
    <row r="149" spans="1:8" ht="21" customHeight="1" x14ac:dyDescent="0.25">
      <c r="A149" s="28"/>
      <c r="B149" s="28"/>
      <c r="C149" s="28" t="s">
        <v>194</v>
      </c>
      <c r="D149" s="28"/>
      <c r="E149" s="29"/>
      <c r="F149" s="44" t="s">
        <v>228</v>
      </c>
      <c r="G149" s="45"/>
      <c r="H149" s="30">
        <f>SUM(H138:H145,H147:H148)</f>
        <v>0</v>
      </c>
    </row>
    <row r="150" spans="1:8" x14ac:dyDescent="0.25">
      <c r="A150" s="28"/>
      <c r="B150" s="28"/>
      <c r="C150" s="28"/>
      <c r="D150" s="28"/>
      <c r="E150" s="29"/>
      <c r="F150" s="28"/>
      <c r="G150" s="28"/>
      <c r="H150" s="28"/>
    </row>
    <row r="151" spans="1:8" ht="24" customHeight="1" x14ac:dyDescent="0.25">
      <c r="A151" s="37" t="s">
        <v>195</v>
      </c>
      <c r="B151" s="37"/>
      <c r="C151" s="37"/>
      <c r="D151" s="37"/>
      <c r="E151" s="37"/>
      <c r="F151" s="37"/>
      <c r="G151" s="37"/>
      <c r="H151" s="37"/>
    </row>
    <row r="152" spans="1:8" ht="25.5" x14ac:dyDescent="0.25">
      <c r="A152" s="42" t="s">
        <v>233</v>
      </c>
      <c r="B152" s="21" t="s">
        <v>2</v>
      </c>
      <c r="C152" s="21" t="s">
        <v>3</v>
      </c>
      <c r="D152" s="21" t="s">
        <v>208</v>
      </c>
      <c r="E152" s="14" t="s">
        <v>209</v>
      </c>
      <c r="F152" s="13" t="s">
        <v>210</v>
      </c>
      <c r="G152" s="22" t="s">
        <v>4</v>
      </c>
      <c r="H152" s="21" t="s">
        <v>236</v>
      </c>
    </row>
    <row r="153" spans="1:8" ht="51" x14ac:dyDescent="0.25">
      <c r="A153" s="42"/>
      <c r="B153" s="32" t="s">
        <v>196</v>
      </c>
      <c r="C153" s="33" t="s">
        <v>198</v>
      </c>
      <c r="D153" s="9" t="s">
        <v>197</v>
      </c>
      <c r="E153" s="17">
        <v>1</v>
      </c>
      <c r="F153" s="9">
        <v>3</v>
      </c>
      <c r="G153" s="18"/>
      <c r="H153" s="19">
        <f t="shared" ref="H153:H159" si="14">(G153*E153)*F153</f>
        <v>0</v>
      </c>
    </row>
    <row r="154" spans="1:8" ht="25.5" x14ac:dyDescent="0.25">
      <c r="A154" s="42"/>
      <c r="B154" s="31" t="s">
        <v>199</v>
      </c>
      <c r="C154" s="26" t="s">
        <v>200</v>
      </c>
      <c r="D154" s="16" t="s">
        <v>6</v>
      </c>
      <c r="E154" s="17">
        <v>16</v>
      </c>
      <c r="F154" s="9">
        <v>3</v>
      </c>
      <c r="G154" s="18"/>
      <c r="H154" s="19">
        <f t="shared" si="14"/>
        <v>0</v>
      </c>
    </row>
    <row r="155" spans="1:8" ht="25.5" x14ac:dyDescent="0.25">
      <c r="A155" s="42"/>
      <c r="B155" s="31" t="s">
        <v>201</v>
      </c>
      <c r="C155" s="26" t="s">
        <v>202</v>
      </c>
      <c r="D155" s="16" t="s">
        <v>6</v>
      </c>
      <c r="E155" s="17">
        <v>40</v>
      </c>
      <c r="F155" s="9">
        <v>3</v>
      </c>
      <c r="G155" s="18"/>
      <c r="H155" s="19">
        <f t="shared" si="14"/>
        <v>0</v>
      </c>
    </row>
    <row r="156" spans="1:8" ht="21.75" customHeight="1" x14ac:dyDescent="0.25">
      <c r="A156" s="42"/>
      <c r="B156" s="31" t="s">
        <v>203</v>
      </c>
      <c r="C156" s="26" t="s">
        <v>204</v>
      </c>
      <c r="D156" s="16" t="s">
        <v>6</v>
      </c>
      <c r="E156" s="17">
        <v>20</v>
      </c>
      <c r="F156" s="9">
        <v>3</v>
      </c>
      <c r="G156" s="18"/>
      <c r="H156" s="19">
        <f t="shared" si="14"/>
        <v>0</v>
      </c>
    </row>
    <row r="157" spans="1:8" ht="21.75" customHeight="1" x14ac:dyDescent="0.25">
      <c r="A157" s="42"/>
      <c r="B157" s="31" t="s">
        <v>205</v>
      </c>
      <c r="C157" s="26" t="s">
        <v>144</v>
      </c>
      <c r="D157" s="16" t="s">
        <v>6</v>
      </c>
      <c r="E157" s="17">
        <v>10</v>
      </c>
      <c r="F157" s="9">
        <v>3</v>
      </c>
      <c r="G157" s="18"/>
      <c r="H157" s="19">
        <f t="shared" si="14"/>
        <v>0</v>
      </c>
    </row>
    <row r="158" spans="1:8" ht="25.5" x14ac:dyDescent="0.25">
      <c r="A158" s="42" t="s">
        <v>101</v>
      </c>
      <c r="B158" s="21" t="s">
        <v>2</v>
      </c>
      <c r="C158" s="21" t="s">
        <v>3</v>
      </c>
      <c r="D158" s="21" t="s">
        <v>208</v>
      </c>
      <c r="E158" s="14" t="s">
        <v>209</v>
      </c>
      <c r="F158" s="13" t="s">
        <v>210</v>
      </c>
      <c r="G158" s="22" t="s">
        <v>4</v>
      </c>
      <c r="H158" s="21" t="s">
        <v>236</v>
      </c>
    </row>
    <row r="159" spans="1:8" x14ac:dyDescent="0.25">
      <c r="A159" s="42"/>
      <c r="B159" s="31" t="s">
        <v>206</v>
      </c>
      <c r="C159" s="23" t="s">
        <v>207</v>
      </c>
      <c r="D159" s="16" t="s">
        <v>103</v>
      </c>
      <c r="E159" s="17">
        <v>1</v>
      </c>
      <c r="F159" s="9">
        <v>3</v>
      </c>
      <c r="G159" s="18"/>
      <c r="H159" s="19">
        <f t="shared" si="14"/>
        <v>0</v>
      </c>
    </row>
    <row r="160" spans="1:8" ht="21" customHeight="1" x14ac:dyDescent="0.25">
      <c r="A160" s="28"/>
      <c r="B160" s="28"/>
      <c r="C160" s="28"/>
      <c r="D160" s="28"/>
      <c r="E160" s="29"/>
      <c r="F160" s="44" t="s">
        <v>229</v>
      </c>
      <c r="G160" s="45"/>
      <c r="H160" s="30">
        <f>SUM(H153:H159)</f>
        <v>0</v>
      </c>
    </row>
    <row r="161" spans="1:8" ht="15.75" customHeight="1" x14ac:dyDescent="0.25">
      <c r="A161" s="28"/>
      <c r="B161" s="28"/>
      <c r="C161" s="28"/>
      <c r="D161" s="28"/>
      <c r="E161" s="29"/>
      <c r="F161" s="28"/>
      <c r="G161" s="28"/>
      <c r="H161" s="28"/>
    </row>
    <row r="162" spans="1:8" ht="27" customHeight="1" x14ac:dyDescent="0.25">
      <c r="C162" s="35" t="s">
        <v>250</v>
      </c>
      <c r="D162" s="38">
        <f>H160+H149+H134+H122+H104+H85</f>
        <v>0</v>
      </c>
      <c r="E162" s="38"/>
      <c r="F162" s="38"/>
      <c r="G162" s="39"/>
    </row>
    <row r="164" spans="1:8" x14ac:dyDescent="0.25">
      <c r="A164" s="50" t="s">
        <v>217</v>
      </c>
      <c r="B164" s="50"/>
      <c r="C164" s="50"/>
      <c r="D164" s="50"/>
      <c r="E164" s="50"/>
      <c r="F164" s="50"/>
      <c r="G164" s="50"/>
      <c r="H164" s="50"/>
    </row>
    <row r="165" spans="1:8" ht="44.25" customHeight="1" x14ac:dyDescent="0.25">
      <c r="A165" s="51" t="s">
        <v>253</v>
      </c>
      <c r="B165" s="52"/>
      <c r="C165" s="52"/>
      <c r="D165" s="52"/>
      <c r="E165" s="52"/>
      <c r="F165" s="52"/>
      <c r="G165" s="52"/>
      <c r="H165" s="52"/>
    </row>
    <row r="166" spans="1:8" ht="18" customHeight="1" x14ac:dyDescent="0.25">
      <c r="A166" s="47" t="s">
        <v>252</v>
      </c>
      <c r="B166" s="48"/>
      <c r="C166" s="48"/>
      <c r="D166" s="48"/>
      <c r="E166" s="48"/>
      <c r="F166" s="48"/>
      <c r="G166" s="48"/>
      <c r="H166" s="48"/>
    </row>
    <row r="167" spans="1:8" ht="18" customHeight="1" x14ac:dyDescent="0.25">
      <c r="A167" s="47" t="s">
        <v>251</v>
      </c>
      <c r="B167" s="48"/>
      <c r="C167" s="48"/>
      <c r="D167" s="48"/>
      <c r="E167" s="48"/>
      <c r="F167" s="48"/>
      <c r="G167" s="48"/>
      <c r="H167" s="48"/>
    </row>
    <row r="168" spans="1:8" x14ac:dyDescent="0.25">
      <c r="A168" s="40"/>
      <c r="B168" s="40"/>
      <c r="C168" s="40"/>
      <c r="D168" s="40"/>
      <c r="E168" s="40"/>
      <c r="F168" s="40"/>
      <c r="G168" s="40"/>
      <c r="H168" s="40"/>
    </row>
    <row r="169" spans="1:8" ht="58.5" customHeight="1" x14ac:dyDescent="0.25">
      <c r="A169" s="49"/>
      <c r="B169" s="49"/>
      <c r="C169" s="49"/>
      <c r="D169" s="49"/>
      <c r="E169" s="49"/>
      <c r="F169" s="49"/>
      <c r="G169" s="49"/>
      <c r="H169" s="49"/>
    </row>
    <row r="170" spans="1:8" x14ac:dyDescent="0.25">
      <c r="A170" s="41" t="s">
        <v>218</v>
      </c>
      <c r="B170" s="41"/>
      <c r="C170" s="41"/>
      <c r="D170" s="41"/>
      <c r="E170" s="41"/>
      <c r="F170" s="41"/>
      <c r="G170" s="41"/>
      <c r="H170" s="41"/>
    </row>
    <row r="171" spans="1:8" ht="15" customHeight="1" x14ac:dyDescent="0.25">
      <c r="A171" s="46" t="s">
        <v>219</v>
      </c>
      <c r="B171" s="46"/>
      <c r="C171" s="46"/>
      <c r="D171" s="46"/>
      <c r="E171" s="46"/>
      <c r="F171" s="46"/>
      <c r="G171" s="46"/>
      <c r="H171" s="46"/>
    </row>
    <row r="172" spans="1:8" ht="12" customHeight="1" x14ac:dyDescent="0.25">
      <c r="A172" s="41" t="s">
        <v>220</v>
      </c>
      <c r="B172" s="41"/>
      <c r="C172" s="41"/>
      <c r="D172" s="41"/>
      <c r="E172" s="41"/>
      <c r="F172" s="41"/>
      <c r="G172" s="41"/>
      <c r="H172" s="41"/>
    </row>
    <row r="173" spans="1:8" ht="15.75" customHeight="1" x14ac:dyDescent="0.25">
      <c r="A173" s="41" t="s">
        <v>221</v>
      </c>
      <c r="B173" s="41"/>
      <c r="C173" s="41"/>
      <c r="D173" s="41"/>
      <c r="E173" s="41"/>
      <c r="F173" s="41"/>
      <c r="G173" s="41"/>
      <c r="H173" s="41"/>
    </row>
    <row r="174" spans="1:8" ht="15.75" customHeight="1" x14ac:dyDescent="0.25">
      <c r="A174" s="34"/>
      <c r="B174" s="34"/>
      <c r="C174" s="34"/>
      <c r="D174" s="34"/>
      <c r="E174" s="34"/>
      <c r="F174" s="34"/>
      <c r="G174" s="34"/>
      <c r="H174" s="34"/>
    </row>
  </sheetData>
  <mergeCells count="60">
    <mergeCell ref="A1:B1"/>
    <mergeCell ref="G1:H1"/>
    <mergeCell ref="E1:F1"/>
    <mergeCell ref="A77:A84"/>
    <mergeCell ref="A23:H23"/>
    <mergeCell ref="A24:A29"/>
    <mergeCell ref="A30:A39"/>
    <mergeCell ref="A40:A51"/>
    <mergeCell ref="A52:A65"/>
    <mergeCell ref="A66:A73"/>
    <mergeCell ref="A74:A76"/>
    <mergeCell ref="A2:B2"/>
    <mergeCell ref="G2:H2"/>
    <mergeCell ref="A3:B3"/>
    <mergeCell ref="E2:F2"/>
    <mergeCell ref="A5:H5"/>
    <mergeCell ref="A7:H7"/>
    <mergeCell ref="A8:H8"/>
    <mergeCell ref="A9:H9"/>
    <mergeCell ref="A124:H124"/>
    <mergeCell ref="A87:H87"/>
    <mergeCell ref="A88:A89"/>
    <mergeCell ref="A90:A91"/>
    <mergeCell ref="A92:A93"/>
    <mergeCell ref="A94:A100"/>
    <mergeCell ref="A101:A103"/>
    <mergeCell ref="A106:H106"/>
    <mergeCell ref="A107:A111"/>
    <mergeCell ref="A19:H19"/>
    <mergeCell ref="A173:H173"/>
    <mergeCell ref="A158:A159"/>
    <mergeCell ref="A125:A131"/>
    <mergeCell ref="A132:A133"/>
    <mergeCell ref="A136:H136"/>
    <mergeCell ref="A137:A145"/>
    <mergeCell ref="A146:A148"/>
    <mergeCell ref="B131:H131"/>
    <mergeCell ref="A151:H151"/>
    <mergeCell ref="A152:A157"/>
    <mergeCell ref="A171:H171"/>
    <mergeCell ref="F149:G149"/>
    <mergeCell ref="F134:G134"/>
    <mergeCell ref="F160:G160"/>
    <mergeCell ref="A166:H166"/>
    <mergeCell ref="A167:H167"/>
    <mergeCell ref="A6:H6"/>
    <mergeCell ref="A21:H21"/>
    <mergeCell ref="D162:G162"/>
    <mergeCell ref="A168:H168"/>
    <mergeCell ref="A172:H172"/>
    <mergeCell ref="F104:G104"/>
    <mergeCell ref="A112:A115"/>
    <mergeCell ref="F122:G122"/>
    <mergeCell ref="A116:A118"/>
    <mergeCell ref="A119:A121"/>
    <mergeCell ref="A170:H170"/>
    <mergeCell ref="A169:H169"/>
    <mergeCell ref="A164:H164"/>
    <mergeCell ref="A165:H165"/>
    <mergeCell ref="F85:G85"/>
  </mergeCells>
  <printOptions horizontalCentered="1"/>
  <pageMargins left="0.9055118110236221" right="0.51181102362204722" top="1.3779527559055118" bottom="0.59055118110236227" header="0.31496062992125984" footer="0.31496062992125984"/>
  <pageSetup paperSize="9" scale="68" fitToHeight="0" orientation="portrait" r:id="rId1"/>
  <headerFooter>
    <oddHeader>&amp;C
&amp;14
*Inserir logotipo aqui*</oddHeader>
    <oddFooter>&amp;C&amp;"Arial Narrow,Normal"&amp;8Página &amp;P de &amp;N</oddFooter>
  </headerFooter>
  <rowBreaks count="3" manualBreakCount="3">
    <brk id="51" max="16383" man="1"/>
    <brk id="104" max="7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PropostaComercial_PE0062024</vt:lpstr>
      <vt:lpstr>PropostaComercial_PE0062024!Area_de_impressao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 Nadai de Almeida</dc:creator>
  <cp:lastModifiedBy>Maira Nadai de Almeida</cp:lastModifiedBy>
  <cp:lastPrinted>2024-04-09T17:51:13Z</cp:lastPrinted>
  <dcterms:created xsi:type="dcterms:W3CDTF">2024-03-19T13:55:36Z</dcterms:created>
  <dcterms:modified xsi:type="dcterms:W3CDTF">2024-04-09T18:17:25Z</dcterms:modified>
</cp:coreProperties>
</file>